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ccounting\GRANTS\2027\2027 Budgets Templates\"/>
    </mc:Choice>
  </mc:AlternateContent>
  <xr:revisionPtr revIDLastSave="0" documentId="13_ncr:1_{E7448F7C-E4A7-44A4-9220-3BFDAFD129D4}" xr6:coauthVersionLast="47" xr6:coauthVersionMax="47" xr10:uidLastSave="{00000000-0000-0000-0000-000000000000}"/>
  <workbookProtection workbookAlgorithmName="SHA-512" workbookHashValue="nJJkTfg3G+2ZrNnx5hZ9LyP82Colu17c2uZ/sKpvVzpQzY27d0KfcM/LsFSSwl4X1yk6IYfURKoSloaLwJKn7Q==" workbookSaltValue="At9T5pEU5DNq0OLRYO+j8w==" workbookSpinCount="100000" lockStructure="1"/>
  <bookViews>
    <workbookView xWindow="28680" yWindow="1680" windowWidth="29040" windowHeight="15720" tabRatio="758" activeTab="2" xr2:uid="{EAD1E172-D967-45A6-8AD7-7CC1617D53B2}"/>
  </bookViews>
  <sheets>
    <sheet name="Instructions" sheetId="22" r:id="rId1"/>
    <sheet name="Sample" sheetId="16" r:id="rId2"/>
    <sheet name="Program Budget  YR1" sheetId="18" r:id="rId3"/>
    <sheet name="Program Budget  YR2" sheetId="19" r:id="rId4"/>
    <sheet name="Program Budget  YR3" sheetId="20" r:id="rId5"/>
    <sheet name="Summary" sheetId="21" r:id="rId6"/>
    <sheet name="Parameter" sheetId="12" state="hidden" r:id="rId7"/>
  </sheets>
  <definedNames>
    <definedName name="_xlnm.Print_Area" localSheetId="0">Instructions!$A$1:$N$56</definedName>
    <definedName name="_xlnm.Print_Area" localSheetId="2">'Program Budget  YR1'!$A$1:$F$136</definedName>
    <definedName name="_xlnm.Print_Area" localSheetId="3">'Program Budget  YR2'!$A$1:$F$136</definedName>
    <definedName name="_xlnm.Print_Area" localSheetId="4">'Program Budget  YR3'!$A$1:$F$136</definedName>
    <definedName name="_xlnm.Print_Area" localSheetId="1">Sample!$A$1:$P$98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21" l="1"/>
  <c r="B11" i="21"/>
  <c r="B131" i="20" l="1"/>
  <c r="B135" i="20" s="1"/>
  <c r="C135" i="20" s="1"/>
  <c r="B125" i="20"/>
  <c r="D124" i="20"/>
  <c r="E124" i="20" s="1"/>
  <c r="E123" i="20"/>
  <c r="D123" i="20"/>
  <c r="D122" i="20"/>
  <c r="E122" i="20" s="1"/>
  <c r="D121" i="20"/>
  <c r="E121" i="20" s="1"/>
  <c r="D120" i="20"/>
  <c r="E120" i="20" s="1"/>
  <c r="D119" i="20"/>
  <c r="E119" i="20" s="1"/>
  <c r="D118" i="20"/>
  <c r="E118" i="20" s="1"/>
  <c r="D117" i="20"/>
  <c r="E117" i="20" s="1"/>
  <c r="D116" i="20"/>
  <c r="E116" i="20" s="1"/>
  <c r="D115" i="20"/>
  <c r="E115" i="20" s="1"/>
  <c r="D114" i="20"/>
  <c r="E114" i="20" s="1"/>
  <c r="D113" i="20"/>
  <c r="E113" i="20" s="1"/>
  <c r="D112" i="20"/>
  <c r="E112" i="20" s="1"/>
  <c r="D111" i="20"/>
  <c r="E111" i="20" s="1"/>
  <c r="D110" i="20"/>
  <c r="E110" i="20" s="1"/>
  <c r="D109" i="20"/>
  <c r="E109" i="20" s="1"/>
  <c r="D108" i="20"/>
  <c r="E108" i="20" s="1"/>
  <c r="D107" i="20"/>
  <c r="E107" i="20" s="1"/>
  <c r="D106" i="20"/>
  <c r="E106" i="20" s="1"/>
  <c r="D105" i="20"/>
  <c r="E105" i="20" s="1"/>
  <c r="D104" i="20"/>
  <c r="E104" i="20" s="1"/>
  <c r="D103" i="20"/>
  <c r="E103" i="20" s="1"/>
  <c r="D102" i="20"/>
  <c r="E102" i="20" s="1"/>
  <c r="D101" i="20"/>
  <c r="E101" i="20" s="1"/>
  <c r="D100" i="20"/>
  <c r="E100" i="20" s="1"/>
  <c r="D99" i="20"/>
  <c r="B93" i="20"/>
  <c r="B92" i="20"/>
  <c r="B95" i="20" s="1"/>
  <c r="D91" i="20"/>
  <c r="E91" i="20" s="1"/>
  <c r="D90" i="20"/>
  <c r="E90" i="20" s="1"/>
  <c r="D89" i="20"/>
  <c r="E89" i="20" s="1"/>
  <c r="E88" i="20"/>
  <c r="D88" i="20"/>
  <c r="D87" i="20"/>
  <c r="E87" i="20" s="1"/>
  <c r="D86" i="20"/>
  <c r="E86" i="20" s="1"/>
  <c r="D85" i="20"/>
  <c r="E85" i="20" s="1"/>
  <c r="D84" i="20"/>
  <c r="E84" i="20" s="1"/>
  <c r="E83" i="20"/>
  <c r="D83" i="20"/>
  <c r="D82" i="20"/>
  <c r="E82" i="20" s="1"/>
  <c r="D81" i="20"/>
  <c r="E81" i="20" s="1"/>
  <c r="D80" i="20"/>
  <c r="E80" i="20" s="1"/>
  <c r="D79" i="20"/>
  <c r="E79" i="20" s="1"/>
  <c r="D78" i="20"/>
  <c r="E78" i="20" s="1"/>
  <c r="D77" i="20"/>
  <c r="E77" i="20" s="1"/>
  <c r="D76" i="20"/>
  <c r="E76" i="20" s="1"/>
  <c r="D75" i="20"/>
  <c r="E75" i="20" s="1"/>
  <c r="D74" i="20"/>
  <c r="E74" i="20" s="1"/>
  <c r="D73" i="20"/>
  <c r="E73" i="20" s="1"/>
  <c r="E72" i="20"/>
  <c r="D72" i="20"/>
  <c r="D71" i="20"/>
  <c r="E71" i="20" s="1"/>
  <c r="D70" i="20"/>
  <c r="E70" i="20" s="1"/>
  <c r="B63" i="20"/>
  <c r="B56" i="20"/>
  <c r="B50" i="20"/>
  <c r="B44" i="20"/>
  <c r="B38" i="20"/>
  <c r="B32" i="20"/>
  <c r="B26" i="20"/>
  <c r="B20" i="20"/>
  <c r="B13" i="20"/>
  <c r="B131" i="19"/>
  <c r="B135" i="19" s="1"/>
  <c r="C135" i="19" s="1"/>
  <c r="B125" i="19"/>
  <c r="D124" i="19"/>
  <c r="E124" i="19" s="1"/>
  <c r="D123" i="19"/>
  <c r="E123" i="19" s="1"/>
  <c r="E122" i="19"/>
  <c r="D122" i="19"/>
  <c r="D121" i="19"/>
  <c r="E121" i="19" s="1"/>
  <c r="D120" i="19"/>
  <c r="E120" i="19" s="1"/>
  <c r="D119" i="19"/>
  <c r="E119" i="19" s="1"/>
  <c r="D118" i="19"/>
  <c r="E118" i="19" s="1"/>
  <c r="D117" i="19"/>
  <c r="E117" i="19" s="1"/>
  <c r="D116" i="19"/>
  <c r="E116" i="19" s="1"/>
  <c r="D115" i="19"/>
  <c r="E115" i="19" s="1"/>
  <c r="E114" i="19"/>
  <c r="D114" i="19"/>
  <c r="D113" i="19"/>
  <c r="E113" i="19" s="1"/>
  <c r="D112" i="19"/>
  <c r="E112" i="19" s="1"/>
  <c r="D111" i="19"/>
  <c r="E111" i="19" s="1"/>
  <c r="D110" i="19"/>
  <c r="E110" i="19" s="1"/>
  <c r="D109" i="19"/>
  <c r="E109" i="19" s="1"/>
  <c r="D108" i="19"/>
  <c r="E108" i="19" s="1"/>
  <c r="D107" i="19"/>
  <c r="E107" i="19" s="1"/>
  <c r="D106" i="19"/>
  <c r="E106" i="19" s="1"/>
  <c r="D105" i="19"/>
  <c r="E105" i="19" s="1"/>
  <c r="D104" i="19"/>
  <c r="E104" i="19" s="1"/>
  <c r="D103" i="19"/>
  <c r="E103" i="19" s="1"/>
  <c r="E102" i="19"/>
  <c r="D102" i="19"/>
  <c r="D101" i="19"/>
  <c r="E101" i="19" s="1"/>
  <c r="D100" i="19"/>
  <c r="E100" i="19" s="1"/>
  <c r="D99" i="19"/>
  <c r="B93" i="19"/>
  <c r="B92" i="19"/>
  <c r="E91" i="19"/>
  <c r="D91" i="19"/>
  <c r="D90" i="19"/>
  <c r="E90" i="19" s="1"/>
  <c r="D89" i="19"/>
  <c r="E89" i="19" s="1"/>
  <c r="D88" i="19"/>
  <c r="E88" i="19" s="1"/>
  <c r="D87" i="19"/>
  <c r="E87" i="19" s="1"/>
  <c r="D86" i="19"/>
  <c r="E86" i="19" s="1"/>
  <c r="D85" i="19"/>
  <c r="E85" i="19" s="1"/>
  <c r="E84" i="19"/>
  <c r="D84" i="19"/>
  <c r="D83" i="19"/>
  <c r="E83" i="19" s="1"/>
  <c r="D82" i="19"/>
  <c r="E82" i="19" s="1"/>
  <c r="D81" i="19"/>
  <c r="E81" i="19" s="1"/>
  <c r="E80" i="19"/>
  <c r="D80" i="19"/>
  <c r="D79" i="19"/>
  <c r="E79" i="19" s="1"/>
  <c r="D78" i="19"/>
  <c r="E78" i="19" s="1"/>
  <c r="D77" i="19"/>
  <c r="E77" i="19" s="1"/>
  <c r="D76" i="19"/>
  <c r="E76" i="19" s="1"/>
  <c r="E75" i="19"/>
  <c r="D75" i="19"/>
  <c r="D74" i="19"/>
  <c r="E74" i="19" s="1"/>
  <c r="D73" i="19"/>
  <c r="E73" i="19" s="1"/>
  <c r="D72" i="19"/>
  <c r="E72" i="19" s="1"/>
  <c r="D71" i="19"/>
  <c r="E71" i="19" s="1"/>
  <c r="D70" i="19"/>
  <c r="E70" i="19" s="1"/>
  <c r="B63" i="19"/>
  <c r="B56" i="19"/>
  <c r="B50" i="19"/>
  <c r="B44" i="19"/>
  <c r="B38" i="19"/>
  <c r="B32" i="19"/>
  <c r="B26" i="19"/>
  <c r="B20" i="19"/>
  <c r="B13" i="19"/>
  <c r="D109" i="18"/>
  <c r="E109" i="18" s="1"/>
  <c r="D108" i="18"/>
  <c r="E108" i="18" s="1"/>
  <c r="D107" i="18"/>
  <c r="E107" i="18" s="1"/>
  <c r="D106" i="18"/>
  <c r="E106" i="18" s="1"/>
  <c r="D105" i="18"/>
  <c r="E105" i="18" s="1"/>
  <c r="D104" i="18"/>
  <c r="E104" i="18" s="1"/>
  <c r="D103" i="18"/>
  <c r="E103" i="18" s="1"/>
  <c r="D102" i="18"/>
  <c r="E102" i="18" s="1"/>
  <c r="D101" i="18"/>
  <c r="E101" i="18" s="1"/>
  <c r="D100" i="18"/>
  <c r="E100" i="18" s="1"/>
  <c r="D82" i="18"/>
  <c r="E82" i="18" s="1"/>
  <c r="D81" i="18"/>
  <c r="E81" i="18" s="1"/>
  <c r="D80" i="18"/>
  <c r="E80" i="18" s="1"/>
  <c r="D79" i="18"/>
  <c r="E79" i="18" s="1"/>
  <c r="D78" i="18"/>
  <c r="E78" i="18" s="1"/>
  <c r="D77" i="18"/>
  <c r="E77" i="18" s="1"/>
  <c r="D76" i="18"/>
  <c r="E76" i="18" s="1"/>
  <c r="D75" i="18"/>
  <c r="E75" i="18" s="1"/>
  <c r="D74" i="18"/>
  <c r="E74" i="18" s="1"/>
  <c r="D73" i="18"/>
  <c r="E73" i="18" s="1"/>
  <c r="B131" i="18"/>
  <c r="B135" i="18" s="1"/>
  <c r="C135" i="18" s="1"/>
  <c r="B125" i="18"/>
  <c r="D124" i="18"/>
  <c r="E124" i="18" s="1"/>
  <c r="D123" i="18"/>
  <c r="E123" i="18" s="1"/>
  <c r="D122" i="18"/>
  <c r="E122" i="18" s="1"/>
  <c r="D121" i="18"/>
  <c r="E121" i="18" s="1"/>
  <c r="D120" i="18"/>
  <c r="E120" i="18" s="1"/>
  <c r="D119" i="18"/>
  <c r="E119" i="18" s="1"/>
  <c r="D118" i="18"/>
  <c r="E118" i="18" s="1"/>
  <c r="D117" i="18"/>
  <c r="E117" i="18" s="1"/>
  <c r="D116" i="18"/>
  <c r="E116" i="18" s="1"/>
  <c r="D115" i="18"/>
  <c r="E115" i="18" s="1"/>
  <c r="D114" i="18"/>
  <c r="E114" i="18" s="1"/>
  <c r="D113" i="18"/>
  <c r="E113" i="18" s="1"/>
  <c r="D112" i="18"/>
  <c r="E112" i="18" s="1"/>
  <c r="D111" i="18"/>
  <c r="E111" i="18" s="1"/>
  <c r="D110" i="18"/>
  <c r="E110" i="18" s="1"/>
  <c r="D99" i="18"/>
  <c r="B93" i="18"/>
  <c r="B92" i="18"/>
  <c r="D91" i="18"/>
  <c r="E91" i="18" s="1"/>
  <c r="D90" i="18"/>
  <c r="E90" i="18" s="1"/>
  <c r="D89" i="18"/>
  <c r="E89" i="18" s="1"/>
  <c r="D88" i="18"/>
  <c r="E88" i="18" s="1"/>
  <c r="D87" i="18"/>
  <c r="E87" i="18" s="1"/>
  <c r="D86" i="18"/>
  <c r="E86" i="18" s="1"/>
  <c r="D85" i="18"/>
  <c r="E85" i="18" s="1"/>
  <c r="D84" i="18"/>
  <c r="E84" i="18" s="1"/>
  <c r="D83" i="18"/>
  <c r="E83" i="18" s="1"/>
  <c r="D72" i="18"/>
  <c r="E72" i="18" s="1"/>
  <c r="D71" i="18"/>
  <c r="E71" i="18" s="1"/>
  <c r="D70" i="18"/>
  <c r="B63" i="18"/>
  <c r="B56" i="18"/>
  <c r="B50" i="18"/>
  <c r="B44" i="18"/>
  <c r="B38" i="18"/>
  <c r="B32" i="18"/>
  <c r="B26" i="18"/>
  <c r="B20" i="18"/>
  <c r="B13" i="18"/>
  <c r="B73" i="16"/>
  <c r="D17" i="21" l="1"/>
  <c r="C17" i="21"/>
  <c r="D128" i="19"/>
  <c r="B17" i="21"/>
  <c r="B65" i="20"/>
  <c r="B95" i="19"/>
  <c r="B127" i="19" s="1"/>
  <c r="B133" i="19" s="1"/>
  <c r="D125" i="19"/>
  <c r="B65" i="19"/>
  <c r="B132" i="19" s="1"/>
  <c r="D92" i="20"/>
  <c r="D95" i="20" s="1"/>
  <c r="B127" i="20"/>
  <c r="D125" i="20"/>
  <c r="E99" i="20"/>
  <c r="E125" i="20" s="1"/>
  <c r="D92" i="19"/>
  <c r="E99" i="19"/>
  <c r="E125" i="19" s="1"/>
  <c r="B65" i="18"/>
  <c r="D125" i="18"/>
  <c r="B95" i="18"/>
  <c r="B127" i="18" s="1"/>
  <c r="B133" i="18" s="1"/>
  <c r="D92" i="18"/>
  <c r="D94" i="18" s="1"/>
  <c r="E70" i="18"/>
  <c r="E99" i="18"/>
  <c r="E125" i="18" s="1"/>
  <c r="B93" i="16"/>
  <c r="B97" i="16" s="1"/>
  <c r="B87" i="16"/>
  <c r="D86" i="16"/>
  <c r="E86" i="16" s="1"/>
  <c r="D85" i="16"/>
  <c r="E85" i="16" s="1"/>
  <c r="D84" i="16"/>
  <c r="E84" i="16" s="1"/>
  <c r="D83" i="16"/>
  <c r="E83" i="16" s="1"/>
  <c r="D82" i="16"/>
  <c r="E82" i="16" s="1"/>
  <c r="D81" i="16"/>
  <c r="E81" i="16" s="1"/>
  <c r="D80" i="16"/>
  <c r="E80" i="16" s="1"/>
  <c r="D79" i="16"/>
  <c r="E79" i="16" s="1"/>
  <c r="B72" i="16"/>
  <c r="D71" i="16"/>
  <c r="E71" i="16" s="1"/>
  <c r="D70" i="16"/>
  <c r="E70" i="16" s="1"/>
  <c r="D69" i="16"/>
  <c r="E69" i="16" s="1"/>
  <c r="D68" i="16"/>
  <c r="E68" i="16" s="1"/>
  <c r="D67" i="16"/>
  <c r="E67" i="16" s="1"/>
  <c r="D66" i="16"/>
  <c r="E66" i="16" s="1"/>
  <c r="D65" i="16"/>
  <c r="E65" i="16" s="1"/>
  <c r="D64" i="16"/>
  <c r="B56" i="16"/>
  <c r="B50" i="16"/>
  <c r="B46" i="16"/>
  <c r="B42" i="16"/>
  <c r="B35" i="16"/>
  <c r="B30" i="16"/>
  <c r="B24" i="16"/>
  <c r="B19" i="16"/>
  <c r="B13" i="16"/>
  <c r="E17" i="21" l="1"/>
  <c r="B132" i="20"/>
  <c r="D94" i="20"/>
  <c r="E92" i="20"/>
  <c r="E95" i="20" s="1"/>
  <c r="E127" i="20" s="1"/>
  <c r="D127" i="20"/>
  <c r="D128" i="20" s="1"/>
  <c r="B133" i="20"/>
  <c r="D95" i="19"/>
  <c r="D127" i="19" s="1"/>
  <c r="D94" i="19"/>
  <c r="E92" i="19"/>
  <c r="E95" i="19" s="1"/>
  <c r="E127" i="19" s="1"/>
  <c r="D72" i="16"/>
  <c r="E72" i="16" s="1"/>
  <c r="E75" i="16" s="1"/>
  <c r="E64" i="16"/>
  <c r="B132" i="18"/>
  <c r="D95" i="18"/>
  <c r="D127" i="18" s="1"/>
  <c r="D128" i="18" s="1"/>
  <c r="E92" i="18"/>
  <c r="E95" i="18" s="1"/>
  <c r="E127" i="18" s="1"/>
  <c r="D87" i="16"/>
  <c r="B58" i="16"/>
  <c r="E87" i="16"/>
  <c r="B75" i="16"/>
  <c r="B89" i="16" s="1"/>
  <c r="D75" i="16" l="1"/>
  <c r="D89" i="16" s="1"/>
  <c r="D90" i="16" s="1"/>
  <c r="D74" i="16"/>
  <c r="E89" i="16"/>
  <c r="B95" i="16"/>
  <c r="B94" i="16"/>
  <c r="C94" i="16" s="1"/>
</calcChain>
</file>

<file path=xl/sharedStrings.xml><?xml version="1.0" encoding="utf-8"?>
<sst xmlns="http://schemas.openxmlformats.org/spreadsheetml/2006/main" count="310" uniqueCount="137">
  <si>
    <t xml:space="preserve">Organization Name: </t>
  </si>
  <si>
    <t xml:space="preserve">Project Title: </t>
  </si>
  <si>
    <t xml:space="preserve">MHM Request </t>
  </si>
  <si>
    <t>Contract Labor</t>
  </si>
  <si>
    <t>Lab &amp; Diagnostic Test</t>
  </si>
  <si>
    <t>Office Supplies</t>
  </si>
  <si>
    <t>Indirect Cost*</t>
  </si>
  <si>
    <t xml:space="preserve">Summary of Financial Request </t>
  </si>
  <si>
    <t xml:space="preserve">Total MHM Request </t>
  </si>
  <si>
    <t>Program Net Income</t>
  </si>
  <si>
    <t>Total Organizational Operating budget</t>
  </si>
  <si>
    <t>Justification</t>
  </si>
  <si>
    <t>Sources</t>
  </si>
  <si>
    <t>Subtotal</t>
  </si>
  <si>
    <t xml:space="preserve">Foundation Grants: </t>
  </si>
  <si>
    <t xml:space="preserve">Other: </t>
  </si>
  <si>
    <t>Program Fees:</t>
  </si>
  <si>
    <t xml:space="preserve">Greehey </t>
  </si>
  <si>
    <t>Mays</t>
  </si>
  <si>
    <t>SAAF</t>
  </si>
  <si>
    <t xml:space="preserve">Government: </t>
  </si>
  <si>
    <t xml:space="preserve">Fees </t>
  </si>
  <si>
    <t xml:space="preserve">Please provide an explanation of the proposed expense. </t>
  </si>
  <si>
    <t>% of time spent on MHM Grant</t>
  </si>
  <si>
    <t>MHM Request</t>
  </si>
  <si>
    <t>Total Salaries &amp; Wages</t>
  </si>
  <si>
    <t>Total Fringe Benefits as a % of Salaries &amp; Wages</t>
  </si>
  <si>
    <t>Total Salaries &amp; Fringe Benefits</t>
  </si>
  <si>
    <t>Total Program Expenses</t>
  </si>
  <si>
    <t>Total Personnel &amp; Program Expenses</t>
  </si>
  <si>
    <t>Donations:</t>
  </si>
  <si>
    <t>Corporations:</t>
  </si>
  <si>
    <t>Total Individual</t>
  </si>
  <si>
    <t>Special Events/Fundraising:</t>
  </si>
  <si>
    <t>Description</t>
  </si>
  <si>
    <t xml:space="preserve">Program Expenses: </t>
  </si>
  <si>
    <t>% of org budget funded by MHM</t>
  </si>
  <si>
    <t>MHM Funding of Program Percentage</t>
  </si>
  <si>
    <t>% of expense funded by MHM Grant</t>
  </si>
  <si>
    <t>Total Program Salaries/Fringe Benefits</t>
  </si>
  <si>
    <t>Total Program Other Expenses</t>
  </si>
  <si>
    <t xml:space="preserve">Other Funding Sources  </t>
  </si>
  <si>
    <t xml:space="preserve">Amount Requested: </t>
  </si>
  <si>
    <t>Program Revenue</t>
  </si>
  <si>
    <t>Program Expenses</t>
  </si>
  <si>
    <t xml:space="preserve">Total Program Revenue </t>
  </si>
  <si>
    <t>MHM Request:</t>
  </si>
  <si>
    <t>Amount</t>
  </si>
  <si>
    <t>Statement</t>
  </si>
  <si>
    <t>Select payment frequency of Quarterly or Monthly.</t>
  </si>
  <si>
    <t>Select payment frequency of Quarterly, Monthly or Biannaully.</t>
  </si>
  <si>
    <t>Grant Period:</t>
  </si>
  <si>
    <t>Start Date:</t>
  </si>
  <si>
    <t>End Date:</t>
  </si>
  <si>
    <t>In Kind:</t>
  </si>
  <si>
    <t>Total</t>
  </si>
  <si>
    <t>Instructions for Budget Template</t>
  </si>
  <si>
    <t>General</t>
  </si>
  <si>
    <t>Headings</t>
  </si>
  <si>
    <t>Program Expenses - Salaries &amp; Fringe</t>
  </si>
  <si>
    <t>Indirect Cost</t>
  </si>
  <si>
    <t>Summary of Financial Request</t>
  </si>
  <si>
    <t>Quarterly</t>
  </si>
  <si>
    <t>Contributed</t>
  </si>
  <si>
    <t>Rent</t>
  </si>
  <si>
    <t>Computers</t>
  </si>
  <si>
    <t>Methodist Healthcare Ministries</t>
  </si>
  <si>
    <t>Going the Extra Mile</t>
  </si>
  <si>
    <t>NIH</t>
  </si>
  <si>
    <t>DFPS</t>
  </si>
  <si>
    <t>Annual Gala</t>
  </si>
  <si>
    <t>Program Manager</t>
  </si>
  <si>
    <t>Community Health Worker</t>
  </si>
  <si>
    <t>RN</t>
  </si>
  <si>
    <t xml:space="preserve">Program Revenue </t>
  </si>
  <si>
    <t xml:space="preserve">Program Expenses </t>
  </si>
  <si>
    <t>The Community Health Worker will visit clients on a weekly basis.</t>
  </si>
  <si>
    <t>The RN will review patient data with the patient.</t>
  </si>
  <si>
    <t>The Program Manager will work half the time on the MHM grant to be sure the program goals are being met.</t>
  </si>
  <si>
    <t>Rent is provided as an in-kind expense.</t>
  </si>
  <si>
    <t>We are in need of a new software to keep track of patient data.</t>
  </si>
  <si>
    <t>Other Funding Sources</t>
  </si>
  <si>
    <t>Monthly</t>
  </si>
  <si>
    <t>Fringe Benefits (for allocated salaries only)</t>
  </si>
  <si>
    <t>Salaries &amp; Wages/Fringe Benefits (enter position title):</t>
  </si>
  <si>
    <t>A consultant will help with the organizations strategic plan.  The budget is for 8 months of work at $9,375/month.</t>
  </si>
  <si>
    <t>New computers are needed for office and field staff.  15 computers will be purchased at $1,400/each.</t>
  </si>
  <si>
    <t>The medical staff will perform lab tests and funds are needed to get results.  2,000 lab tests at $75/each.</t>
  </si>
  <si>
    <t>Office supplies are needed for general work at $2,000/mo for 10 months.</t>
  </si>
  <si>
    <t>Payment Schedule:</t>
  </si>
  <si>
    <t>* Indirect Costs may be included up to 15% of direct expenses.  Indirect cost may not be allowable on computers, software, and other capital items. See Indirect Cost guidelines for more information.</t>
  </si>
  <si>
    <t>Fringe Benefits (for MHM allocated salaries only)</t>
  </si>
  <si>
    <t xml:space="preserve">EHR Software </t>
  </si>
  <si>
    <t xml:space="preserve"> - Enter information in non-shaded and yellow highlighted cells only.</t>
  </si>
  <si>
    <t xml:space="preserve"> - Cells that are shaded are locked due to formulas.</t>
  </si>
  <si>
    <t xml:space="preserve"> - Enter Organization Name.</t>
  </si>
  <si>
    <t xml:space="preserve"> - Enter Project Title.</t>
  </si>
  <si>
    <t xml:space="preserve"> - Enter Amount Requested.</t>
  </si>
  <si>
    <t xml:space="preserve"> - Select Payment Frequency from drop down menu.</t>
  </si>
  <si>
    <t xml:space="preserve"> - Enter program revenue by source in column B.</t>
  </si>
  <si>
    <t xml:space="preserve"> - Enter salaries &amp; wages by position title in column A.</t>
  </si>
  <si>
    <t xml:space="preserve"> - The "MHM Request" and "Other Funding Sources" column will auto populate when entering the % of time spent on MHM grant.</t>
  </si>
  <si>
    <t xml:space="preserve"> - Enter Justification for salaries and expenses beginning in Column F.</t>
  </si>
  <si>
    <t xml:space="preserve"> - List description of program expenses in column A.</t>
  </si>
  <si>
    <t xml:space="preserve"> - Enter the total budget for these expenses in Column B.</t>
  </si>
  <si>
    <t xml:space="preserve"> - Enter the % of expense funded by the MHM grant in Column C.</t>
  </si>
  <si>
    <t xml:space="preserve"> - The "MHM Request" and "Other Funding Sources" column will auto populate after entering the % of expenses funded by MHM grant in Column C.  </t>
  </si>
  <si>
    <t xml:space="preserve"> - Enter Justification for expenses beginning in Column F.</t>
  </si>
  <si>
    <t xml:space="preserve"> - When entering justification, add detail including quantity, rates, duration, unit costs, and number of units as applicable.</t>
  </si>
  <si>
    <t xml:space="preserve"> - Refer to MHM's indirect cost guidelines for more information.</t>
  </si>
  <si>
    <t xml:space="preserve"> - Enter the total organizational budget in the yellow box.</t>
  </si>
  <si>
    <t xml:space="preserve"> - The summary of financial request will automatically populate with the data previously entered for revenue and expenses.</t>
  </si>
  <si>
    <t xml:space="preserve"> - The amount requested must not be over 20% of the org budget.  If exceeded, an error note will appear next to the % of org budget.</t>
  </si>
  <si>
    <t xml:space="preserve"> - The budget is considered incomplete if the justification section is not filled out.</t>
  </si>
  <si>
    <r>
      <t xml:space="preserve"> - Enter total amount of fringe benefits for the </t>
    </r>
    <r>
      <rPr>
        <b/>
        <sz val="11"/>
        <color theme="1"/>
        <rFont val="Arial"/>
        <family val="2"/>
      </rPr>
      <t>allocated</t>
    </r>
    <r>
      <rPr>
        <sz val="11"/>
        <color theme="1"/>
        <rFont val="Arial"/>
        <family val="2"/>
      </rPr>
      <t xml:space="preserve"> salaries amount in yellow box.</t>
    </r>
  </si>
  <si>
    <t>Program Revenue - Year 1</t>
  </si>
  <si>
    <t>Program Revenue - Year 2</t>
  </si>
  <si>
    <t>Program Revenue - Year 3</t>
  </si>
  <si>
    <t>Program Expenses - Year 1</t>
  </si>
  <si>
    <t>Enter information for Program Budget Year 2 and Program Budget Year 3.</t>
  </si>
  <si>
    <t>Organization Name:</t>
  </si>
  <si>
    <t>Project Title:</t>
  </si>
  <si>
    <t>Year 1</t>
  </si>
  <si>
    <t>Year 2</t>
  </si>
  <si>
    <t>Year 3</t>
  </si>
  <si>
    <t>Program Expenses - Year 2</t>
  </si>
  <si>
    <t>Program Expenses - Year 3</t>
  </si>
  <si>
    <r>
      <rPr>
        <sz val="16"/>
        <color rgb="FF983A7D"/>
        <rFont val="Arial"/>
        <family val="2"/>
      </rPr>
      <t>Justification</t>
    </r>
    <r>
      <rPr>
        <sz val="12"/>
        <color rgb="FF983A7D"/>
        <rFont val="Arial"/>
        <family val="2"/>
      </rPr>
      <t xml:space="preserve">
Provide an explanation of the proposed expense. </t>
    </r>
  </si>
  <si>
    <t xml:space="preserve"> - Do not use formulas or cents.  Use whole dollar amounts only.</t>
  </si>
  <si>
    <t xml:space="preserve"> - Contact MHM with any questions on the form.</t>
  </si>
  <si>
    <t xml:space="preserve"> - MHM Request will auto populate in Cell B13 from the Heading.</t>
  </si>
  <si>
    <t xml:space="preserve"> - Contributed revenue is the amount of funds that the applying organization will to contribute to the program.</t>
  </si>
  <si>
    <r>
      <t xml:space="preserve"> - Enter </t>
    </r>
    <r>
      <rPr>
        <b/>
        <sz val="11"/>
        <color theme="1"/>
        <rFont val="Arial"/>
        <family val="2"/>
      </rPr>
      <t>total</t>
    </r>
    <r>
      <rPr>
        <sz val="11"/>
        <color theme="1"/>
        <rFont val="Arial"/>
        <family val="2"/>
      </rPr>
      <t xml:space="preserve"> annual salary per position in column B.</t>
    </r>
  </si>
  <si>
    <t xml:space="preserve"> - Enter the % of time these positions spend on the MHM grant in column C.</t>
  </si>
  <si>
    <t xml:space="preserve"> - Indirect costs are allowed up to 15% of total direct expenses.  Indirect costs is not allowable on bulk computers, software, </t>
  </si>
  <si>
    <t>or other capital items.</t>
  </si>
  <si>
    <t xml:space="preserve"> - If the program net income does not equal $0 (revenue = expenses), MHM may request information regarding the amount.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</si>
</sst>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[$$-409]#,##0.00_);\([$$-409]#,##0.00\)"/>
    <numFmt numFmtId="165" formatCode="_(&quot;$&quot;* #,##0_);_(&quot;$&quot;* \(#,##0\);_(&quot;$&quot;* &quot;-&quot;??_);_(@_)"/>
    <numFmt numFmtId="166" formatCode="[$$-409]#,##0_);\([$$-409]#,##0\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22"/>
      <color theme="0"/>
      <name val="Arial"/>
      <family val="2"/>
    </font>
    <font>
      <sz val="12"/>
      <color theme="0"/>
      <name val="Arial"/>
      <family val="2"/>
    </font>
    <font>
      <b/>
      <sz val="16"/>
      <color rgb="FFC361A7"/>
      <name val="Arial"/>
      <family val="2"/>
    </font>
    <font>
      <sz val="16"/>
      <color rgb="FF983A7D"/>
      <name val="Arial"/>
      <family val="2"/>
    </font>
    <font>
      <b/>
      <sz val="14"/>
      <color rgb="FFC361A7"/>
      <name val="Arial"/>
      <family val="2"/>
    </font>
    <font>
      <sz val="12"/>
      <color rgb="FF983A7D"/>
      <name val="Arial"/>
      <family val="2"/>
    </font>
    <font>
      <b/>
      <sz val="12"/>
      <color rgb="FFC361A7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22"/>
      <color rgb="FFC361A7"/>
      <name val="Arial"/>
      <family val="2"/>
    </font>
    <font>
      <b/>
      <sz val="12"/>
      <color theme="0"/>
      <name val="Arial"/>
      <family val="2"/>
    </font>
    <font>
      <b/>
      <u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83A7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0" fontId="2" fillId="0" borderId="0"/>
  </cellStyleXfs>
  <cellXfs count="134">
    <xf numFmtId="0" fontId="0" fillId="0" borderId="0" xfId="0"/>
    <xf numFmtId="0" fontId="10" fillId="0" borderId="0" xfId="0" applyFont="1" applyAlignment="1">
      <alignment wrapText="1"/>
    </xf>
    <xf numFmtId="0" fontId="10" fillId="0" borderId="0" xfId="0" applyFont="1"/>
    <xf numFmtId="6" fontId="0" fillId="0" borderId="0" xfId="0" applyNumberFormat="1"/>
    <xf numFmtId="165" fontId="23" fillId="3" borderId="0" xfId="1" applyNumberFormat="1" applyFont="1" applyFill="1" applyProtection="1"/>
    <xf numFmtId="0" fontId="24" fillId="0" borderId="0" xfId="0" applyFont="1"/>
    <xf numFmtId="0" fontId="20" fillId="0" borderId="10" xfId="0" applyFont="1" applyBorder="1"/>
    <xf numFmtId="166" fontId="3" fillId="0" borderId="0" xfId="1" applyNumberFormat="1" applyFont="1" applyFill="1" applyAlignment="1" applyProtection="1">
      <alignment horizontal="right"/>
    </xf>
    <xf numFmtId="0" fontId="7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14" fontId="7" fillId="0" borderId="0" xfId="0" applyNumberFormat="1" applyFont="1" applyAlignment="1">
      <alignment horizontal="right" vertical="center"/>
    </xf>
    <xf numFmtId="166" fontId="7" fillId="0" borderId="0" xfId="1" applyNumberFormat="1" applyFont="1" applyAlignment="1" applyProtection="1">
      <alignment vertical="center"/>
    </xf>
    <xf numFmtId="164" fontId="7" fillId="0" borderId="0" xfId="1" applyNumberFormat="1" applyFont="1" applyAlignment="1" applyProtection="1">
      <alignment vertical="center"/>
    </xf>
    <xf numFmtId="166" fontId="7" fillId="0" borderId="0" xfId="1" applyNumberFormat="1" applyFont="1" applyFill="1" applyAlignment="1" applyProtection="1">
      <alignment horizontal="right" vertical="center"/>
    </xf>
    <xf numFmtId="14" fontId="7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23" fillId="3" borderId="0" xfId="0" applyFont="1" applyFill="1" applyAlignment="1">
      <alignment vertical="center"/>
    </xf>
    <xf numFmtId="165" fontId="23" fillId="3" borderId="0" xfId="1" applyNumberFormat="1" applyFont="1" applyFill="1" applyAlignment="1" applyProtection="1">
      <alignment vertical="center"/>
    </xf>
    <xf numFmtId="165" fontId="10" fillId="0" borderId="0" xfId="1" applyNumberFormat="1" applyFont="1" applyAlignment="1" applyProtection="1">
      <alignment vertical="center"/>
    </xf>
    <xf numFmtId="0" fontId="23" fillId="0" borderId="0" xfId="0" applyFont="1" applyAlignment="1">
      <alignment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5" fontId="10" fillId="0" borderId="0" xfId="1" applyNumberFormat="1" applyFont="1" applyFill="1" applyBorder="1" applyAlignment="1" applyProtection="1">
      <alignment vertical="center"/>
    </xf>
    <xf numFmtId="0" fontId="19" fillId="0" borderId="0" xfId="0" applyFont="1" applyAlignment="1">
      <alignment horizontal="right" vertical="center"/>
    </xf>
    <xf numFmtId="165" fontId="10" fillId="3" borderId="9" xfId="1" applyNumberFormat="1" applyFont="1" applyFill="1" applyBorder="1" applyAlignment="1" applyProtection="1">
      <alignment vertical="center"/>
    </xf>
    <xf numFmtId="0" fontId="19" fillId="0" borderId="0" xfId="0" applyFont="1" applyAlignment="1">
      <alignment horizontal="left" vertical="center"/>
    </xf>
    <xf numFmtId="165" fontId="10" fillId="0" borderId="0" xfId="1" applyNumberFormat="1" applyFont="1" applyBorder="1" applyAlignment="1" applyProtection="1">
      <alignment vertical="center"/>
    </xf>
    <xf numFmtId="9" fontId="1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6" fillId="0" borderId="10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9" fontId="10" fillId="0" borderId="0" xfId="2" applyFont="1" applyAlignment="1" applyProtection="1">
      <alignment vertical="center"/>
    </xf>
    <xf numFmtId="165" fontId="10" fillId="3" borderId="0" xfId="1" applyNumberFormat="1" applyFont="1" applyFill="1" applyAlignment="1" applyProtection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165" fontId="10" fillId="0" borderId="10" xfId="1" applyNumberFormat="1" applyFont="1" applyBorder="1" applyAlignment="1" applyProtection="1">
      <alignment vertical="center"/>
    </xf>
    <xf numFmtId="9" fontId="10" fillId="0" borderId="0" xfId="2" applyFont="1" applyBorder="1" applyAlignment="1" applyProtection="1">
      <alignment vertical="center"/>
    </xf>
    <xf numFmtId="165" fontId="10" fillId="3" borderId="10" xfId="1" applyNumberFormat="1" applyFont="1" applyFill="1" applyBorder="1" applyAlignment="1" applyProtection="1">
      <alignment vertical="center"/>
    </xf>
    <xf numFmtId="165" fontId="10" fillId="3" borderId="10" xfId="0" applyNumberFormat="1" applyFont="1" applyFill="1" applyBorder="1" applyAlignment="1">
      <alignment vertical="center"/>
    </xf>
    <xf numFmtId="165" fontId="10" fillId="0" borderId="0" xfId="0" applyNumberFormat="1" applyFont="1" applyAlignment="1">
      <alignment vertical="center"/>
    </xf>
    <xf numFmtId="165" fontId="10" fillId="6" borderId="0" xfId="1" applyNumberFormat="1" applyFont="1" applyFill="1" applyAlignment="1" applyProtection="1">
      <alignment vertical="center"/>
    </xf>
    <xf numFmtId="165" fontId="10" fillId="3" borderId="0" xfId="0" applyNumberFormat="1" applyFont="1" applyFill="1" applyAlignment="1">
      <alignment vertical="center"/>
    </xf>
    <xf numFmtId="9" fontId="10" fillId="0" borderId="0" xfId="2" applyFont="1" applyFill="1" applyAlignment="1" applyProtection="1">
      <alignment vertical="center"/>
    </xf>
    <xf numFmtId="9" fontId="10" fillId="3" borderId="0" xfId="2" applyFont="1" applyFill="1" applyAlignment="1" applyProtection="1">
      <alignment vertical="center"/>
    </xf>
    <xf numFmtId="0" fontId="10" fillId="3" borderId="0" xfId="0" applyFont="1" applyFill="1" applyAlignment="1">
      <alignment vertical="center"/>
    </xf>
    <xf numFmtId="0" fontId="19" fillId="0" borderId="1" xfId="0" applyFont="1" applyBorder="1" applyAlignment="1">
      <alignment vertical="center"/>
    </xf>
    <xf numFmtId="165" fontId="19" fillId="3" borderId="2" xfId="0" applyNumberFormat="1" applyFont="1" applyFill="1" applyBorder="1" applyAlignment="1">
      <alignment vertical="center"/>
    </xf>
    <xf numFmtId="165" fontId="19" fillId="0" borderId="2" xfId="0" applyNumberFormat="1" applyFont="1" applyBorder="1" applyAlignment="1">
      <alignment vertical="center"/>
    </xf>
    <xf numFmtId="0" fontId="10" fillId="0" borderId="10" xfId="0" applyFont="1" applyBorder="1" applyAlignment="1">
      <alignment horizontal="left" vertical="center"/>
    </xf>
    <xf numFmtId="0" fontId="10" fillId="4" borderId="0" xfId="0" applyFont="1" applyFill="1" applyAlignment="1">
      <alignment vertical="center"/>
    </xf>
    <xf numFmtId="0" fontId="11" fillId="0" borderId="0" xfId="0" applyFont="1" applyAlignment="1">
      <alignment vertical="center" wrapText="1"/>
    </xf>
    <xf numFmtId="165" fontId="10" fillId="3" borderId="11" xfId="0" applyNumberFormat="1" applyFont="1" applyFill="1" applyBorder="1" applyAlignment="1">
      <alignment vertical="center"/>
    </xf>
    <xf numFmtId="0" fontId="22" fillId="5" borderId="3" xfId="0" applyFont="1" applyFill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165" fontId="10" fillId="3" borderId="6" xfId="0" applyNumberFormat="1" applyFont="1" applyFill="1" applyBorder="1" applyAlignment="1">
      <alignment vertical="center"/>
    </xf>
    <xf numFmtId="9" fontId="10" fillId="3" borderId="6" xfId="2" applyFont="1" applyFill="1" applyBorder="1" applyAlignment="1" applyProtection="1">
      <alignment vertical="center"/>
    </xf>
    <xf numFmtId="165" fontId="10" fillId="6" borderId="6" xfId="1" applyNumberFormat="1" applyFont="1" applyFill="1" applyBorder="1" applyAlignment="1" applyProtection="1">
      <alignment vertical="center"/>
    </xf>
    <xf numFmtId="0" fontId="10" fillId="0" borderId="7" xfId="0" applyFont="1" applyBorder="1" applyAlignment="1">
      <alignment vertical="center"/>
    </xf>
    <xf numFmtId="9" fontId="10" fillId="3" borderId="8" xfId="2" applyFont="1" applyFill="1" applyBorder="1" applyAlignment="1" applyProtection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14" fontId="6" fillId="0" borderId="0" xfId="0" applyNumberFormat="1" applyFont="1" applyAlignment="1">
      <alignment horizontal="center" vertical="center"/>
    </xf>
    <xf numFmtId="166" fontId="6" fillId="0" borderId="0" xfId="1" applyNumberFormat="1" applyFont="1" applyAlignment="1">
      <alignment vertical="center"/>
    </xf>
    <xf numFmtId="164" fontId="6" fillId="0" borderId="0" xfId="1" applyNumberFormat="1" applyFont="1" applyAlignment="1">
      <alignment vertical="center"/>
    </xf>
    <xf numFmtId="166" fontId="6" fillId="0" borderId="0" xfId="1" applyNumberFormat="1" applyFont="1" applyFill="1" applyAlignment="1" applyProtection="1">
      <alignment horizontal="right" vertical="center"/>
      <protection locked="0"/>
    </xf>
    <xf numFmtId="14" fontId="6" fillId="0" borderId="0" xfId="0" applyNumberFormat="1" applyFont="1" applyAlignment="1" applyProtection="1">
      <alignment vertical="center"/>
      <protection locked="0"/>
    </xf>
    <xf numFmtId="14" fontId="6" fillId="0" borderId="0" xfId="0" applyNumberFormat="1" applyFont="1" applyAlignment="1">
      <alignment vertical="center"/>
    </xf>
    <xf numFmtId="14" fontId="6" fillId="0" borderId="0" xfId="0" applyNumberFormat="1" applyFont="1" applyAlignment="1">
      <alignment horizontal="right" vertical="center"/>
    </xf>
    <xf numFmtId="0" fontId="10" fillId="0" borderId="0" xfId="0" applyFont="1" applyAlignment="1" applyProtection="1">
      <alignment vertical="center"/>
      <protection locked="0"/>
    </xf>
    <xf numFmtId="165" fontId="10" fillId="0" borderId="0" xfId="1" applyNumberFormat="1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5" fontId="10" fillId="0" borderId="0" xfId="1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 applyProtection="1">
      <alignment horizontal="righ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165" fontId="10" fillId="0" borderId="0" xfId="1" applyNumberFormat="1" applyFont="1" applyBorder="1" applyAlignment="1" applyProtection="1">
      <alignment vertical="center"/>
      <protection locked="0"/>
    </xf>
    <xf numFmtId="9" fontId="10" fillId="0" borderId="0" xfId="0" applyNumberFormat="1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9" fontId="10" fillId="0" borderId="0" xfId="2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165" fontId="10" fillId="0" borderId="10" xfId="1" applyNumberFormat="1" applyFont="1" applyBorder="1" applyAlignment="1" applyProtection="1">
      <alignment vertical="center"/>
      <protection locked="0"/>
    </xf>
    <xf numFmtId="9" fontId="10" fillId="0" borderId="0" xfId="2" applyFont="1" applyBorder="1" applyAlignment="1" applyProtection="1">
      <alignment vertical="center"/>
      <protection locked="0"/>
    </xf>
    <xf numFmtId="165" fontId="10" fillId="6" borderId="0" xfId="1" applyNumberFormat="1" applyFont="1" applyFill="1" applyAlignment="1" applyProtection="1">
      <alignment vertical="center"/>
      <protection locked="0"/>
    </xf>
    <xf numFmtId="9" fontId="10" fillId="3" borderId="0" xfId="2" applyFont="1" applyFill="1" applyAlignment="1">
      <alignment vertical="center"/>
    </xf>
    <xf numFmtId="165" fontId="10" fillId="0" borderId="0" xfId="1" applyNumberFormat="1" applyFont="1" applyFill="1" applyBorder="1" applyAlignment="1">
      <alignment vertical="center"/>
    </xf>
    <xf numFmtId="9" fontId="10" fillId="3" borderId="6" xfId="2" applyFont="1" applyFill="1" applyBorder="1" applyAlignment="1">
      <alignment vertical="center"/>
    </xf>
    <xf numFmtId="165" fontId="10" fillId="6" borderId="6" xfId="1" applyNumberFormat="1" applyFont="1" applyFill="1" applyBorder="1" applyAlignment="1" applyProtection="1">
      <alignment vertical="center"/>
      <protection locked="0"/>
    </xf>
    <xf numFmtId="9" fontId="10" fillId="3" borderId="8" xfId="2" applyFont="1" applyFill="1" applyBorder="1" applyAlignment="1">
      <alignment vertical="center"/>
    </xf>
    <xf numFmtId="0" fontId="17" fillId="0" borderId="10" xfId="0" applyFont="1" applyBorder="1" applyAlignment="1">
      <alignment horizontal="center" vertical="center" wrapText="1"/>
    </xf>
    <xf numFmtId="0" fontId="2" fillId="0" borderId="0" xfId="0" applyFont="1"/>
    <xf numFmtId="0" fontId="2" fillId="0" borderId="10" xfId="0" applyFont="1" applyBorder="1"/>
    <xf numFmtId="0" fontId="25" fillId="0" borderId="0" xfId="4" applyFont="1" applyAlignment="1">
      <alignment horizontal="center" vertical="center"/>
    </xf>
    <xf numFmtId="0" fontId="25" fillId="0" borderId="0" xfId="4" applyFont="1" applyAlignment="1">
      <alignment vertical="center"/>
    </xf>
    <xf numFmtId="0" fontId="3" fillId="0" borderId="0" xfId="0" applyFont="1"/>
    <xf numFmtId="0" fontId="19" fillId="0" borderId="0" xfId="0" applyFont="1" applyAlignment="1">
      <alignment wrapText="1"/>
    </xf>
    <xf numFmtId="0" fontId="10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9" fillId="0" borderId="0" xfId="0" applyFont="1"/>
    <xf numFmtId="0" fontId="3" fillId="0" borderId="0" xfId="0" applyFont="1" applyAlignment="1">
      <alignment wrapText="1"/>
    </xf>
    <xf numFmtId="0" fontId="24" fillId="0" borderId="0" xfId="0" applyFont="1" applyAlignment="1">
      <alignment horizontal="center" wrapText="1"/>
    </xf>
    <xf numFmtId="0" fontId="10" fillId="0" borderId="0" xfId="0" applyFont="1" applyAlignment="1">
      <alignment horizontal="right"/>
    </xf>
    <xf numFmtId="0" fontId="24" fillId="0" borderId="10" xfId="0" applyFont="1" applyBorder="1" applyAlignment="1">
      <alignment horizontal="center"/>
    </xf>
    <xf numFmtId="0" fontId="24" fillId="0" borderId="10" xfId="0" applyFont="1" applyBorder="1" applyAlignment="1">
      <alignment horizontal="center" wrapText="1"/>
    </xf>
    <xf numFmtId="14" fontId="3" fillId="0" borderId="0" xfId="0" applyNumberFormat="1" applyFont="1"/>
    <xf numFmtId="0" fontId="25" fillId="2" borderId="0" xfId="4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6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</cellXfs>
  <cellStyles count="5">
    <cellStyle name="Currency" xfId="1" builtinId="4"/>
    <cellStyle name="Normal" xfId="0" builtinId="0"/>
    <cellStyle name="Normal 2 2" xfId="3" xr:uid="{668CEBFD-2DF5-4BDC-8B74-783FD793FCED}"/>
    <cellStyle name="Normal 2 2 2" xfId="4" xr:uid="{0C40C985-9395-4D1F-A385-F7EE7851DCB6}"/>
    <cellStyle name="Percent" xfId="2" builtinId="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6BD2CB64-3C4A-4A74-90DF-B4F2D7412AEF}"/>
  </tableStyles>
  <colors>
    <mruColors>
      <color rgb="FFE799C7"/>
      <color rgb="FF983A7D"/>
      <color rgb="FFE9C5DF"/>
      <color rgb="FFF8ECF5"/>
      <color rgb="FF831F5B"/>
      <color rgb="FFC361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419100</xdr:colOff>
      <xdr:row>4</xdr:row>
      <xdr:rowOff>174671</xdr:rowOff>
    </xdr:to>
    <xdr:pic>
      <xdr:nvPicPr>
        <xdr:cNvPr id="2" name="Picture 1" descr="Methodist Healthcare Ministries of South Texas, Inc. | San Antonio TX">
          <a:extLst>
            <a:ext uri="{FF2B5EF4-FFF2-40B4-BE49-F238E27FC236}">
              <a16:creationId xmlns:a16="http://schemas.microsoft.com/office/drawing/2014/main" id="{05D7A55C-C15E-4138-AE9F-1203F5A04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028700" cy="974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8084</xdr:colOff>
      <xdr:row>0</xdr:row>
      <xdr:rowOff>18184</xdr:rowOff>
    </xdr:from>
    <xdr:to>
      <xdr:col>0</xdr:col>
      <xdr:colOff>1886304</xdr:colOff>
      <xdr:row>8</xdr:row>
      <xdr:rowOff>57150</xdr:rowOff>
    </xdr:to>
    <xdr:pic>
      <xdr:nvPicPr>
        <xdr:cNvPr id="2" name="Picture 1" descr="Methodist Healthcare Ministries of South Texas, Inc. | San Antonio TX">
          <a:extLst>
            <a:ext uri="{FF2B5EF4-FFF2-40B4-BE49-F238E27FC236}">
              <a16:creationId xmlns:a16="http://schemas.microsoft.com/office/drawing/2014/main" id="{98BD41AA-ECCF-4EB7-BE59-ECAB74E03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4" y="18184"/>
          <a:ext cx="1878220" cy="17915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46184</xdr:colOff>
      <xdr:row>0</xdr:row>
      <xdr:rowOff>8659</xdr:rowOff>
    </xdr:from>
    <xdr:to>
      <xdr:col>0</xdr:col>
      <xdr:colOff>1839538</xdr:colOff>
      <xdr:row>7</xdr:row>
      <xdr:rowOff>323261</xdr:rowOff>
    </xdr:to>
    <xdr:pic>
      <xdr:nvPicPr>
        <xdr:cNvPr id="2" name="Picture 1" descr="Methodist Healthcare Ministries of South Texas, Inc. | San Antonio TX">
          <a:extLst>
            <a:ext uri="{FF2B5EF4-FFF2-40B4-BE49-F238E27FC236}">
              <a16:creationId xmlns:a16="http://schemas.microsoft.com/office/drawing/2014/main" id="{65C80705-3B2E-47D5-815E-FDE089C02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84" y="8659"/>
          <a:ext cx="1789544" cy="1695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46184</xdr:colOff>
      <xdr:row>0</xdr:row>
      <xdr:rowOff>8659</xdr:rowOff>
    </xdr:from>
    <xdr:to>
      <xdr:col>0</xdr:col>
      <xdr:colOff>1845253</xdr:colOff>
      <xdr:row>7</xdr:row>
      <xdr:rowOff>323261</xdr:rowOff>
    </xdr:to>
    <xdr:pic>
      <xdr:nvPicPr>
        <xdr:cNvPr id="2" name="Picture 1" descr="Methodist Healthcare Ministries of South Texas, Inc. | San Antonio TX">
          <a:extLst>
            <a:ext uri="{FF2B5EF4-FFF2-40B4-BE49-F238E27FC236}">
              <a16:creationId xmlns:a16="http://schemas.microsoft.com/office/drawing/2014/main" id="{2E2C410E-0322-408A-A006-20EB9DC3F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89" y="10564"/>
          <a:ext cx="1793354" cy="16881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8659</xdr:rowOff>
    </xdr:from>
    <xdr:to>
      <xdr:col>0</xdr:col>
      <xdr:colOff>1982641</xdr:colOff>
      <xdr:row>8</xdr:row>
      <xdr:rowOff>86954</xdr:rowOff>
    </xdr:to>
    <xdr:pic>
      <xdr:nvPicPr>
        <xdr:cNvPr id="2" name="Picture 1" descr="Methodist Healthcare Ministries of South Texas, Inc. | San Antonio TX">
          <a:extLst>
            <a:ext uri="{FF2B5EF4-FFF2-40B4-BE49-F238E27FC236}">
              <a16:creationId xmlns:a16="http://schemas.microsoft.com/office/drawing/2014/main" id="{58A1269B-AAF3-48DE-ACE1-FB0B3F46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59"/>
          <a:ext cx="1982641" cy="1868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35329</xdr:colOff>
      <xdr:row>0</xdr:row>
      <xdr:rowOff>0</xdr:rowOff>
    </xdr:from>
    <xdr:to>
      <xdr:col>0</xdr:col>
      <xdr:colOff>1853738</xdr:colOff>
      <xdr:row>6</xdr:row>
      <xdr:rowOff>113608</xdr:rowOff>
    </xdr:to>
    <xdr:pic>
      <xdr:nvPicPr>
        <xdr:cNvPr id="2" name="Picture 1" descr="Methodist Healthcare Ministries of South Texas, Inc. | San Antonio TX">
          <a:extLst>
            <a:ext uri="{FF2B5EF4-FFF2-40B4-BE49-F238E27FC236}">
              <a16:creationId xmlns:a16="http://schemas.microsoft.com/office/drawing/2014/main" id="{17C674D4-570C-4427-8658-0FA54B054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29" y="0"/>
          <a:ext cx="1818409" cy="11994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6A081-4604-4D7E-AD85-A08A97AB4C4D}">
  <sheetPr>
    <pageSetUpPr fitToPage="1"/>
  </sheetPr>
  <dimension ref="A1:Z59"/>
  <sheetViews>
    <sheetView topLeftCell="A27" zoomScaleNormal="100" workbookViewId="0">
      <selection activeCell="A59" sqref="A59"/>
    </sheetView>
  </sheetViews>
  <sheetFormatPr defaultColWidth="9.140625" defaultRowHeight="14.25" x14ac:dyDescent="0.2"/>
  <cols>
    <col min="1" max="12" width="9.140625" style="109"/>
    <col min="13" max="13" width="29.140625" style="109" customWidth="1"/>
    <col min="14" max="16384" width="9.140625" style="109"/>
  </cols>
  <sheetData>
    <row r="1" spans="1:26" ht="18" x14ac:dyDescent="0.25">
      <c r="E1" s="6" t="s">
        <v>56</v>
      </c>
      <c r="F1" s="110"/>
      <c r="G1" s="110"/>
      <c r="H1" s="110"/>
      <c r="I1" s="110"/>
    </row>
    <row r="2" spans="1:26" ht="15" x14ac:dyDescent="0.25">
      <c r="F2" s="5"/>
    </row>
    <row r="3" spans="1:26" ht="15" x14ac:dyDescent="0.25">
      <c r="F3" s="5"/>
    </row>
    <row r="4" spans="1:26" ht="15" x14ac:dyDescent="0.25">
      <c r="F4" s="5"/>
    </row>
    <row r="6" spans="1:26" ht="18" x14ac:dyDescent="0.2">
      <c r="A6" s="124" t="s">
        <v>57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</row>
    <row r="7" spans="1:26" ht="18" x14ac:dyDescent="0.2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</row>
    <row r="8" spans="1:26" x14ac:dyDescent="0.2">
      <c r="A8" s="109" t="s">
        <v>93</v>
      </c>
    </row>
    <row r="9" spans="1:26" x14ac:dyDescent="0.2">
      <c r="A9" s="109" t="s">
        <v>94</v>
      </c>
    </row>
    <row r="10" spans="1:26" x14ac:dyDescent="0.2">
      <c r="A10" s="109" t="s">
        <v>128</v>
      </c>
    </row>
    <row r="11" spans="1:26" x14ac:dyDescent="0.2">
      <c r="A11" s="109" t="s">
        <v>129</v>
      </c>
    </row>
    <row r="12" spans="1:26" ht="18" x14ac:dyDescent="0.2"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</row>
    <row r="13" spans="1:26" ht="18" x14ac:dyDescent="0.2">
      <c r="A13" s="124" t="s">
        <v>58</v>
      </c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</row>
    <row r="14" spans="1:26" ht="18" x14ac:dyDescent="0.2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</row>
    <row r="15" spans="1:26" x14ac:dyDescent="0.2">
      <c r="A15" s="109" t="s">
        <v>95</v>
      </c>
    </row>
    <row r="16" spans="1:26" x14ac:dyDescent="0.2">
      <c r="A16" s="109" t="s">
        <v>96</v>
      </c>
    </row>
    <row r="17" spans="1:12" x14ac:dyDescent="0.2">
      <c r="A17" s="109" t="s">
        <v>97</v>
      </c>
    </row>
    <row r="18" spans="1:12" x14ac:dyDescent="0.2">
      <c r="A18" s="109" t="s">
        <v>98</v>
      </c>
    </row>
    <row r="20" spans="1:12" ht="18" x14ac:dyDescent="0.2">
      <c r="A20" s="124" t="s">
        <v>43</v>
      </c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</row>
    <row r="21" spans="1:12" ht="18" x14ac:dyDescent="0.2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</row>
    <row r="22" spans="1:12" x14ac:dyDescent="0.2">
      <c r="A22" s="109" t="s">
        <v>130</v>
      </c>
    </row>
    <row r="23" spans="1:12" x14ac:dyDescent="0.2">
      <c r="A23" s="109" t="s">
        <v>99</v>
      </c>
    </row>
    <row r="24" spans="1:12" x14ac:dyDescent="0.2">
      <c r="A24" s="109" t="s">
        <v>131</v>
      </c>
    </row>
    <row r="25" spans="1:12" ht="15" x14ac:dyDescent="0.2">
      <c r="L25" s="1"/>
    </row>
    <row r="26" spans="1:12" ht="18" x14ac:dyDescent="0.2">
      <c r="A26" s="124" t="s">
        <v>59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</row>
    <row r="27" spans="1:12" ht="18" x14ac:dyDescent="0.2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</row>
    <row r="28" spans="1:12" ht="15" x14ac:dyDescent="0.2">
      <c r="A28" s="109" t="s">
        <v>100</v>
      </c>
      <c r="L28" s="2"/>
    </row>
    <row r="29" spans="1:12" ht="15.75" x14ac:dyDescent="0.25">
      <c r="A29" s="109" t="s">
        <v>132</v>
      </c>
      <c r="L29" s="2"/>
    </row>
    <row r="30" spans="1:12" ht="15" x14ac:dyDescent="0.2">
      <c r="A30" s="109" t="s">
        <v>133</v>
      </c>
      <c r="L30" s="2"/>
    </row>
    <row r="31" spans="1:12" x14ac:dyDescent="0.2">
      <c r="A31" s="109" t="s">
        <v>101</v>
      </c>
    </row>
    <row r="32" spans="1:12" ht="15" x14ac:dyDescent="0.25">
      <c r="A32" s="109" t="s">
        <v>114</v>
      </c>
    </row>
    <row r="33" spans="1:12" x14ac:dyDescent="0.2">
      <c r="A33" s="109" t="s">
        <v>102</v>
      </c>
    </row>
    <row r="34" spans="1:12" ht="15" x14ac:dyDescent="0.25">
      <c r="A34" s="5" t="s">
        <v>113</v>
      </c>
    </row>
    <row r="36" spans="1:12" ht="18" x14ac:dyDescent="0.2">
      <c r="A36" s="124" t="s">
        <v>44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</row>
    <row r="37" spans="1:12" ht="18" x14ac:dyDescent="0.2">
      <c r="A37" s="111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</row>
    <row r="38" spans="1:12" x14ac:dyDescent="0.2">
      <c r="A38" s="109" t="s">
        <v>103</v>
      </c>
    </row>
    <row r="39" spans="1:12" x14ac:dyDescent="0.2">
      <c r="A39" s="109" t="s">
        <v>104</v>
      </c>
    </row>
    <row r="40" spans="1:12" x14ac:dyDescent="0.2">
      <c r="A40" s="109" t="s">
        <v>105</v>
      </c>
    </row>
    <row r="41" spans="1:12" x14ac:dyDescent="0.2">
      <c r="A41" s="109" t="s">
        <v>106</v>
      </c>
    </row>
    <row r="42" spans="1:12" x14ac:dyDescent="0.2">
      <c r="A42" s="109" t="s">
        <v>107</v>
      </c>
    </row>
    <row r="43" spans="1:12" x14ac:dyDescent="0.2">
      <c r="A43" s="109" t="s">
        <v>108</v>
      </c>
    </row>
    <row r="44" spans="1:12" ht="15" x14ac:dyDescent="0.25">
      <c r="A44" s="5" t="s">
        <v>113</v>
      </c>
    </row>
    <row r="46" spans="1:12" ht="18" x14ac:dyDescent="0.2">
      <c r="A46" s="124" t="s">
        <v>60</v>
      </c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</row>
    <row r="47" spans="1:12" ht="18" x14ac:dyDescent="0.2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</row>
    <row r="48" spans="1:12" x14ac:dyDescent="0.2">
      <c r="A48" s="109" t="s">
        <v>134</v>
      </c>
    </row>
    <row r="49" spans="1:12" x14ac:dyDescent="0.2">
      <c r="B49" s="109" t="s">
        <v>135</v>
      </c>
    </row>
    <row r="50" spans="1:12" x14ac:dyDescent="0.2">
      <c r="A50" s="109" t="s">
        <v>109</v>
      </c>
    </row>
    <row r="52" spans="1:12" ht="18" x14ac:dyDescent="0.2">
      <c r="A52" s="124" t="s">
        <v>61</v>
      </c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</row>
    <row r="53" spans="1:12" ht="18" x14ac:dyDescent="0.2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</row>
    <row r="54" spans="1:12" x14ac:dyDescent="0.2">
      <c r="A54" s="109" t="s">
        <v>110</v>
      </c>
    </row>
    <row r="55" spans="1:12" x14ac:dyDescent="0.2">
      <c r="A55" s="109" t="s">
        <v>111</v>
      </c>
    </row>
    <row r="56" spans="1:12" x14ac:dyDescent="0.2">
      <c r="A56" s="109" t="s">
        <v>136</v>
      </c>
    </row>
    <row r="57" spans="1:12" x14ac:dyDescent="0.2">
      <c r="A57" s="109" t="s">
        <v>112</v>
      </c>
    </row>
    <row r="59" spans="1:12" ht="15" x14ac:dyDescent="0.25">
      <c r="A59" s="5" t="s">
        <v>119</v>
      </c>
    </row>
  </sheetData>
  <sheetProtection algorithmName="SHA-512" hashValue="/TLXm2QOZ8LRCZq7Scgn0ZIfhXwX31ljUVh+doyhh2El0DccL/zYCduHAGZ+hyXUtMMOZ0lheTDlwNXKWyQl8g==" saltValue="r++/mQ5XSBB2r02zELNpKA==" spinCount="100000" sheet="1" selectLockedCells="1"/>
  <mergeCells count="7">
    <mergeCell ref="A52:L52"/>
    <mergeCell ref="A6:L6"/>
    <mergeCell ref="A13:L13"/>
    <mergeCell ref="A20:L20"/>
    <mergeCell ref="A26:L26"/>
    <mergeCell ref="A36:L36"/>
    <mergeCell ref="A46:L46"/>
  </mergeCells>
  <pageMargins left="0.25" right="0.25" top="0.75" bottom="0.75" header="0.3" footer="0.3"/>
  <pageSetup scale="6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D768F-B88A-41B5-8283-FD9F6532A2E6}">
  <sheetPr>
    <pageSetUpPr fitToPage="1"/>
  </sheetPr>
  <dimension ref="A2:R1048546"/>
  <sheetViews>
    <sheetView zoomScaleNormal="100" workbookViewId="0">
      <selection activeCell="A7" sqref="A7"/>
    </sheetView>
  </sheetViews>
  <sheetFormatPr defaultColWidth="8.85546875" defaultRowHeight="14.25" x14ac:dyDescent="0.25"/>
  <cols>
    <col min="1" max="1" width="50.140625" style="8" customWidth="1"/>
    <col min="2" max="2" width="25.7109375" style="8" customWidth="1"/>
    <col min="3" max="3" width="16.5703125" style="8" customWidth="1"/>
    <col min="4" max="5" width="16.7109375" style="8" customWidth="1"/>
    <col min="6" max="6" width="9.85546875" style="8" bestFit="1" customWidth="1"/>
    <col min="7" max="15" width="8.85546875" style="8"/>
    <col min="16" max="16" width="20.7109375" style="8" customWidth="1"/>
    <col min="17" max="16384" width="8.85546875" style="8"/>
  </cols>
  <sheetData>
    <row r="2" spans="1:18" ht="15.75" x14ac:dyDescent="0.25">
      <c r="B2" s="9" t="s">
        <v>0</v>
      </c>
      <c r="C2" s="10" t="s">
        <v>66</v>
      </c>
    </row>
    <row r="3" spans="1:18" ht="15.75" x14ac:dyDescent="0.25">
      <c r="B3" s="11" t="s">
        <v>1</v>
      </c>
      <c r="C3" s="10" t="s">
        <v>67</v>
      </c>
      <c r="D3" s="12"/>
      <c r="E3" s="12"/>
    </row>
    <row r="4" spans="1:18" ht="15.75" x14ac:dyDescent="0.25">
      <c r="B4" s="11"/>
      <c r="C4" s="10"/>
      <c r="D4" s="12"/>
      <c r="E4" s="12"/>
    </row>
    <row r="5" spans="1:18" ht="15.75" x14ac:dyDescent="0.25">
      <c r="B5" s="11"/>
      <c r="C5" s="13" t="s">
        <v>52</v>
      </c>
      <c r="D5" s="14" t="s">
        <v>53</v>
      </c>
      <c r="E5" s="12"/>
    </row>
    <row r="6" spans="1:18" ht="15.75" x14ac:dyDescent="0.25">
      <c r="B6" s="11" t="s">
        <v>51</v>
      </c>
      <c r="C6" s="15">
        <v>46388</v>
      </c>
      <c r="D6" s="15">
        <v>46752</v>
      </c>
      <c r="E6" s="16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</row>
    <row r="7" spans="1:18" ht="15.75" x14ac:dyDescent="0.25">
      <c r="B7" s="11" t="s">
        <v>42</v>
      </c>
      <c r="C7" s="18">
        <v>450000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</row>
    <row r="8" spans="1:18" ht="29.25" customHeight="1" x14ac:dyDescent="0.25">
      <c r="B8" s="11" t="s">
        <v>89</v>
      </c>
      <c r="C8" s="128" t="s">
        <v>82</v>
      </c>
      <c r="D8" s="128"/>
    </row>
    <row r="9" spans="1:18" ht="15" x14ac:dyDescent="0.25">
      <c r="B9" s="20"/>
      <c r="C9" s="15"/>
      <c r="G9" s="21"/>
      <c r="H9" s="22"/>
      <c r="I9" s="22"/>
      <c r="J9" s="22"/>
      <c r="K9" s="22"/>
      <c r="L9" s="22"/>
      <c r="M9" s="22"/>
    </row>
    <row r="11" spans="1:18" s="20" customFormat="1" ht="27" x14ac:dyDescent="0.25">
      <c r="A11" s="23" t="s">
        <v>74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</row>
    <row r="12" spans="1:18" s="20" customFormat="1" ht="18" x14ac:dyDescent="0.25">
      <c r="A12" s="26" t="s">
        <v>12</v>
      </c>
      <c r="Q12" s="25"/>
      <c r="R12" s="25"/>
    </row>
    <row r="13" spans="1:18" s="20" customFormat="1" ht="15.75" x14ac:dyDescent="0.25">
      <c r="A13" s="27" t="s">
        <v>46</v>
      </c>
      <c r="B13" s="28">
        <f>C7</f>
        <v>450000</v>
      </c>
      <c r="C13" s="29"/>
      <c r="D13" s="29"/>
      <c r="E13" s="29"/>
      <c r="Q13" s="25"/>
      <c r="R13" s="25"/>
    </row>
    <row r="14" spans="1:18" s="20" customFormat="1" ht="15.75" x14ac:dyDescent="0.25">
      <c r="A14" s="30"/>
      <c r="B14" s="29"/>
      <c r="C14" s="29"/>
      <c r="D14" s="29"/>
      <c r="E14" s="29"/>
      <c r="Q14" s="25"/>
      <c r="R14" s="25"/>
    </row>
    <row r="15" spans="1:18" s="20" customFormat="1" ht="15.75" x14ac:dyDescent="0.25">
      <c r="B15" s="31" t="s">
        <v>55</v>
      </c>
      <c r="C15" s="32"/>
      <c r="D15" s="32"/>
      <c r="E15" s="32"/>
      <c r="Q15" s="25"/>
      <c r="R15" s="25"/>
    </row>
    <row r="16" spans="1:18" s="20" customFormat="1" ht="15.75" x14ac:dyDescent="0.25">
      <c r="A16" s="27" t="s">
        <v>63</v>
      </c>
      <c r="B16" s="32"/>
      <c r="C16" s="32"/>
      <c r="D16" s="32"/>
      <c r="E16" s="33"/>
      <c r="Q16" s="25"/>
      <c r="R16" s="25"/>
    </row>
    <row r="17" spans="1:18" s="20" customFormat="1" ht="15" x14ac:dyDescent="0.25">
      <c r="B17" s="29">
        <v>10000</v>
      </c>
      <c r="C17" s="34"/>
      <c r="D17" s="34"/>
      <c r="E17" s="34"/>
    </row>
    <row r="18" spans="1:18" s="20" customFormat="1" ht="15" x14ac:dyDescent="0.25">
      <c r="B18" s="29"/>
      <c r="C18" s="34"/>
      <c r="D18" s="34"/>
      <c r="E18" s="34"/>
    </row>
    <row r="19" spans="1:18" s="20" customFormat="1" ht="15.75" x14ac:dyDescent="0.25">
      <c r="A19" s="35" t="s">
        <v>13</v>
      </c>
      <c r="B19" s="36">
        <f>SUM(B17:B18)</f>
        <v>10000</v>
      </c>
      <c r="C19" s="34"/>
      <c r="D19" s="34"/>
      <c r="E19" s="34"/>
    </row>
    <row r="20" spans="1:18" s="20" customFormat="1" ht="15.75" x14ac:dyDescent="0.25">
      <c r="A20" s="35"/>
      <c r="B20" s="34"/>
      <c r="C20" s="34"/>
      <c r="D20" s="34"/>
      <c r="E20" s="34"/>
    </row>
    <row r="21" spans="1:18" s="20" customFormat="1" ht="15.75" x14ac:dyDescent="0.25">
      <c r="A21" s="27" t="s">
        <v>20</v>
      </c>
      <c r="B21" s="32"/>
      <c r="C21" s="32"/>
      <c r="D21" s="32"/>
      <c r="E21" s="33"/>
      <c r="Q21" s="25"/>
      <c r="R21" s="25"/>
    </row>
    <row r="22" spans="1:18" s="20" customFormat="1" ht="15" x14ac:dyDescent="0.25">
      <c r="A22" s="20" t="s">
        <v>68</v>
      </c>
      <c r="B22" s="29">
        <v>81250</v>
      </c>
      <c r="C22" s="34"/>
      <c r="D22" s="34"/>
      <c r="E22" s="34"/>
    </row>
    <row r="23" spans="1:18" s="20" customFormat="1" ht="15" x14ac:dyDescent="0.25">
      <c r="A23" s="20" t="s">
        <v>69</v>
      </c>
      <c r="B23" s="29">
        <v>75000</v>
      </c>
      <c r="C23" s="34"/>
      <c r="D23" s="34"/>
      <c r="E23" s="34"/>
    </row>
    <row r="24" spans="1:18" s="20" customFormat="1" ht="15.75" x14ac:dyDescent="0.25">
      <c r="A24" s="35" t="s">
        <v>13</v>
      </c>
      <c r="B24" s="36">
        <f>SUM(B22:B23)</f>
        <v>156250</v>
      </c>
      <c r="C24" s="34"/>
      <c r="D24" s="34"/>
      <c r="E24" s="34"/>
    </row>
    <row r="25" spans="1:18" s="20" customFormat="1" ht="15.75" x14ac:dyDescent="0.25">
      <c r="A25" s="37"/>
      <c r="B25" s="38"/>
      <c r="C25" s="34"/>
      <c r="D25" s="34"/>
      <c r="E25" s="34"/>
    </row>
    <row r="26" spans="1:18" s="20" customFormat="1" ht="15.75" x14ac:dyDescent="0.25">
      <c r="A26" s="27" t="s">
        <v>14</v>
      </c>
      <c r="B26" s="29"/>
      <c r="C26" s="34"/>
      <c r="D26" s="34"/>
      <c r="E26" s="39"/>
    </row>
    <row r="27" spans="1:18" s="20" customFormat="1" ht="15" x14ac:dyDescent="0.25">
      <c r="A27" s="20" t="s">
        <v>17</v>
      </c>
      <c r="B27" s="29">
        <v>25000</v>
      </c>
      <c r="C27" s="34"/>
      <c r="D27" s="34"/>
      <c r="E27" s="34"/>
    </row>
    <row r="28" spans="1:18" s="20" customFormat="1" ht="15" x14ac:dyDescent="0.25">
      <c r="A28" s="20" t="s">
        <v>18</v>
      </c>
      <c r="B28" s="29">
        <v>5000</v>
      </c>
      <c r="C28" s="34"/>
      <c r="D28" s="34"/>
      <c r="E28" s="34"/>
    </row>
    <row r="29" spans="1:18" s="20" customFormat="1" ht="15" x14ac:dyDescent="0.25">
      <c r="A29" s="20" t="s">
        <v>19</v>
      </c>
      <c r="B29" s="29">
        <v>5000</v>
      </c>
      <c r="C29" s="34"/>
      <c r="D29" s="34"/>
      <c r="E29" s="34"/>
    </row>
    <row r="30" spans="1:18" s="20" customFormat="1" ht="15.75" x14ac:dyDescent="0.25">
      <c r="A30" s="35" t="s">
        <v>13</v>
      </c>
      <c r="B30" s="36">
        <f>SUM(B27:B29)</f>
        <v>35000</v>
      </c>
      <c r="C30" s="34"/>
      <c r="D30" s="34"/>
      <c r="E30" s="34"/>
    </row>
    <row r="31" spans="1:18" s="20" customFormat="1" ht="15.75" x14ac:dyDescent="0.25">
      <c r="A31" s="37"/>
      <c r="B31" s="38"/>
      <c r="C31" s="34"/>
      <c r="D31" s="34"/>
      <c r="E31" s="34"/>
    </row>
    <row r="32" spans="1:18" s="20" customFormat="1" ht="15.75" x14ac:dyDescent="0.25">
      <c r="A32" s="27" t="s">
        <v>16</v>
      </c>
      <c r="B32" s="38"/>
      <c r="C32" s="34"/>
      <c r="D32" s="34"/>
      <c r="E32" s="39"/>
    </row>
    <row r="33" spans="1:5" s="20" customFormat="1" ht="15" x14ac:dyDescent="0.25">
      <c r="A33" s="20" t="s">
        <v>21</v>
      </c>
      <c r="B33" s="29">
        <v>1000</v>
      </c>
      <c r="C33" s="34"/>
      <c r="D33" s="34"/>
      <c r="E33" s="34"/>
    </row>
    <row r="34" spans="1:5" s="20" customFormat="1" ht="15" x14ac:dyDescent="0.25">
      <c r="B34" s="29">
        <v>0</v>
      </c>
      <c r="C34" s="34"/>
      <c r="D34" s="34"/>
      <c r="E34" s="34"/>
    </row>
    <row r="35" spans="1:5" s="20" customFormat="1" ht="15.75" x14ac:dyDescent="0.25">
      <c r="A35" s="35" t="s">
        <v>13</v>
      </c>
      <c r="B35" s="36">
        <f>SUM(B33:B34)</f>
        <v>1000</v>
      </c>
      <c r="C35" s="34"/>
      <c r="D35" s="34"/>
      <c r="E35" s="34"/>
    </row>
    <row r="36" spans="1:5" s="20" customFormat="1" ht="15.75" x14ac:dyDescent="0.25">
      <c r="A36" s="37"/>
      <c r="B36" s="38"/>
      <c r="C36" s="34"/>
      <c r="D36" s="34"/>
      <c r="E36" s="34"/>
    </row>
    <row r="37" spans="1:5" s="20" customFormat="1" ht="15.75" x14ac:dyDescent="0.25">
      <c r="A37" s="27" t="s">
        <v>30</v>
      </c>
      <c r="B37" s="29"/>
      <c r="C37" s="34"/>
      <c r="D37" s="34"/>
      <c r="E37" s="39"/>
    </row>
    <row r="38" spans="1:5" s="20" customFormat="1" ht="15" x14ac:dyDescent="0.25">
      <c r="A38" s="20" t="s">
        <v>31</v>
      </c>
      <c r="B38" s="29">
        <v>25000</v>
      </c>
      <c r="C38" s="34"/>
      <c r="D38" s="34"/>
      <c r="E38" s="34"/>
    </row>
    <row r="39" spans="1:5" s="20" customFormat="1" ht="15" x14ac:dyDescent="0.25">
      <c r="B39" s="29">
        <v>0</v>
      </c>
      <c r="C39" s="34"/>
      <c r="D39" s="34"/>
      <c r="E39" s="34"/>
    </row>
    <row r="40" spans="1:5" s="20" customFormat="1" ht="15" x14ac:dyDescent="0.25">
      <c r="B40" s="29">
        <v>0</v>
      </c>
      <c r="C40" s="34"/>
      <c r="D40" s="34"/>
      <c r="E40" s="34"/>
    </row>
    <row r="41" spans="1:5" s="20" customFormat="1" ht="15" x14ac:dyDescent="0.25">
      <c r="A41" s="20" t="s">
        <v>32</v>
      </c>
      <c r="B41" s="29">
        <v>10000</v>
      </c>
      <c r="C41" s="34"/>
      <c r="D41" s="34"/>
      <c r="E41" s="34"/>
    </row>
    <row r="42" spans="1:5" s="20" customFormat="1" ht="15.75" x14ac:dyDescent="0.25">
      <c r="A42" s="35" t="s">
        <v>13</v>
      </c>
      <c r="B42" s="36">
        <f>SUM(B38:B41)</f>
        <v>35000</v>
      </c>
      <c r="C42" s="34"/>
      <c r="D42" s="34"/>
      <c r="E42" s="34"/>
    </row>
    <row r="43" spans="1:5" s="20" customFormat="1" ht="15.75" x14ac:dyDescent="0.25">
      <c r="A43" s="37"/>
      <c r="B43" s="38"/>
      <c r="C43" s="34"/>
      <c r="D43" s="34"/>
      <c r="E43" s="34"/>
    </row>
    <row r="44" spans="1:5" s="20" customFormat="1" ht="15.75" x14ac:dyDescent="0.25">
      <c r="A44" s="27" t="s">
        <v>33</v>
      </c>
      <c r="B44" s="38"/>
      <c r="C44" s="34"/>
      <c r="D44" s="34"/>
      <c r="E44" s="39"/>
    </row>
    <row r="45" spans="1:5" s="20" customFormat="1" ht="15" x14ac:dyDescent="0.25">
      <c r="A45" s="20" t="s">
        <v>70</v>
      </c>
      <c r="B45" s="29">
        <v>5000</v>
      </c>
      <c r="C45" s="34"/>
      <c r="D45" s="34"/>
      <c r="E45" s="34"/>
    </row>
    <row r="46" spans="1:5" s="20" customFormat="1" ht="15.75" x14ac:dyDescent="0.25">
      <c r="A46" s="35" t="s">
        <v>13</v>
      </c>
      <c r="B46" s="36">
        <f>SUM(B45:B45)</f>
        <v>5000</v>
      </c>
      <c r="C46" s="34"/>
      <c r="D46" s="34"/>
      <c r="E46" s="34"/>
    </row>
    <row r="47" spans="1:5" s="20" customFormat="1" ht="15.75" x14ac:dyDescent="0.25">
      <c r="A47" s="37"/>
      <c r="B47" s="38"/>
      <c r="C47" s="34"/>
      <c r="D47" s="34"/>
      <c r="E47" s="34"/>
    </row>
    <row r="48" spans="1:5" s="20" customFormat="1" ht="15.75" x14ac:dyDescent="0.25">
      <c r="A48" s="27" t="s">
        <v>54</v>
      </c>
      <c r="B48" s="38"/>
      <c r="C48" s="34"/>
      <c r="D48" s="34"/>
      <c r="E48" s="39"/>
    </row>
    <row r="49" spans="1:18" s="20" customFormat="1" ht="15" x14ac:dyDescent="0.25">
      <c r="A49" s="20" t="s">
        <v>64</v>
      </c>
      <c r="B49" s="29">
        <v>5000</v>
      </c>
      <c r="C49" s="34"/>
      <c r="D49" s="34"/>
      <c r="E49" s="34"/>
    </row>
    <row r="50" spans="1:18" s="20" customFormat="1" ht="15.75" x14ac:dyDescent="0.25">
      <c r="A50" s="35" t="s">
        <v>13</v>
      </c>
      <c r="B50" s="36">
        <f>SUM(B49:B49)</f>
        <v>5000</v>
      </c>
      <c r="C50" s="34"/>
      <c r="D50" s="34"/>
      <c r="E50" s="34"/>
    </row>
    <row r="51" spans="1:18" s="20" customFormat="1" ht="15.75" x14ac:dyDescent="0.25">
      <c r="A51" s="37"/>
      <c r="B51" s="38"/>
      <c r="C51" s="34"/>
      <c r="D51" s="34"/>
      <c r="E51" s="34"/>
    </row>
    <row r="52" spans="1:18" s="20" customFormat="1" ht="15" x14ac:dyDescent="0.25">
      <c r="B52" s="38"/>
      <c r="C52" s="34"/>
      <c r="D52" s="34"/>
      <c r="E52" s="39"/>
    </row>
    <row r="53" spans="1:18" s="20" customFormat="1" ht="15.75" x14ac:dyDescent="0.25">
      <c r="A53" s="27" t="s">
        <v>15</v>
      </c>
    </row>
    <row r="54" spans="1:18" s="20" customFormat="1" ht="15" x14ac:dyDescent="0.25">
      <c r="B54" s="29">
        <v>0</v>
      </c>
      <c r="C54" s="34"/>
      <c r="D54" s="34"/>
      <c r="E54" s="34"/>
    </row>
    <row r="55" spans="1:18" s="20" customFormat="1" ht="15" x14ac:dyDescent="0.25">
      <c r="B55" s="29">
        <v>0</v>
      </c>
      <c r="C55" s="34"/>
      <c r="D55" s="34"/>
      <c r="E55" s="34"/>
    </row>
    <row r="56" spans="1:18" s="20" customFormat="1" ht="15.75" x14ac:dyDescent="0.25">
      <c r="A56" s="35" t="s">
        <v>13</v>
      </c>
      <c r="B56" s="36">
        <f>SUM(B54:B55)</f>
        <v>0</v>
      </c>
      <c r="C56" s="34"/>
      <c r="D56" s="34"/>
      <c r="E56" s="34"/>
    </row>
    <row r="57" spans="1:18" s="20" customFormat="1" ht="15" x14ac:dyDescent="0.25">
      <c r="Q57" s="25"/>
      <c r="R57" s="25"/>
    </row>
    <row r="58" spans="1:18" s="20" customFormat="1" ht="18" x14ac:dyDescent="0.25">
      <c r="A58" s="40" t="s">
        <v>45</v>
      </c>
      <c r="B58" s="36">
        <f>B24+B30+B35+B42+B46+B56+B13+B19+B50</f>
        <v>697250</v>
      </c>
      <c r="C58" s="34"/>
      <c r="D58" s="34"/>
      <c r="E58" s="34"/>
    </row>
    <row r="59" spans="1:18" s="20" customFormat="1" ht="15" x14ac:dyDescent="0.25"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</row>
    <row r="60" spans="1:18" s="20" customFormat="1" ht="27" x14ac:dyDescent="0.25">
      <c r="A60" s="23" t="s">
        <v>75</v>
      </c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</row>
    <row r="61" spans="1:18" s="20" customFormat="1" ht="27" x14ac:dyDescent="0.25">
      <c r="A61" s="41"/>
      <c r="B61" s="129"/>
      <c r="C61" s="129"/>
      <c r="D61" s="129"/>
      <c r="F61" s="130" t="s">
        <v>11</v>
      </c>
      <c r="G61" s="130"/>
      <c r="H61" s="130"/>
      <c r="I61" s="130"/>
      <c r="J61" s="130"/>
      <c r="K61" s="130"/>
      <c r="L61" s="130"/>
      <c r="M61" s="130"/>
      <c r="N61" s="130"/>
      <c r="O61" s="130"/>
      <c r="P61" s="130"/>
    </row>
    <row r="62" spans="1:18" s="20" customFormat="1" ht="47.25" x14ac:dyDescent="0.25">
      <c r="A62" s="42" t="s">
        <v>34</v>
      </c>
      <c r="B62" s="31" t="s">
        <v>39</v>
      </c>
      <c r="C62" s="31" t="s">
        <v>23</v>
      </c>
      <c r="D62" s="31" t="s">
        <v>24</v>
      </c>
      <c r="E62" s="31" t="s">
        <v>81</v>
      </c>
      <c r="F62" s="131" t="s">
        <v>22</v>
      </c>
      <c r="G62" s="131"/>
      <c r="H62" s="131"/>
      <c r="I62" s="131"/>
      <c r="J62" s="131"/>
      <c r="K62" s="131"/>
      <c r="L62" s="131"/>
      <c r="M62" s="131"/>
      <c r="N62" s="131"/>
      <c r="O62" s="131"/>
      <c r="P62" s="131"/>
    </row>
    <row r="63" spans="1:18" s="20" customFormat="1" ht="25.5" customHeight="1" x14ac:dyDescent="0.25">
      <c r="A63" s="37" t="s">
        <v>84</v>
      </c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</row>
    <row r="64" spans="1:18" s="20" customFormat="1" ht="25.5" customHeight="1" x14ac:dyDescent="0.25">
      <c r="A64" s="43" t="s">
        <v>71</v>
      </c>
      <c r="B64" s="29">
        <v>100000</v>
      </c>
      <c r="C64" s="44">
        <v>0.5</v>
      </c>
      <c r="D64" s="45">
        <f>ROUND(B64*C64,0)</f>
        <v>50000</v>
      </c>
      <c r="E64" s="45">
        <f>+B64-D64</f>
        <v>50000</v>
      </c>
      <c r="F64" s="127" t="s">
        <v>78</v>
      </c>
      <c r="G64" s="127"/>
      <c r="H64" s="127"/>
      <c r="I64" s="127"/>
      <c r="J64" s="127"/>
      <c r="K64" s="127"/>
      <c r="L64" s="127"/>
      <c r="M64" s="127"/>
      <c r="N64" s="127"/>
      <c r="O64" s="127"/>
      <c r="P64" s="127"/>
    </row>
    <row r="65" spans="1:16" s="20" customFormat="1" ht="25.5" customHeight="1" x14ac:dyDescent="0.25">
      <c r="A65" s="43" t="s">
        <v>72</v>
      </c>
      <c r="B65" s="29">
        <v>85000</v>
      </c>
      <c r="C65" s="44">
        <v>0.75</v>
      </c>
      <c r="D65" s="45">
        <f>ROUND(B65*C65,0)</f>
        <v>63750</v>
      </c>
      <c r="E65" s="45">
        <f>+B65-D65</f>
        <v>21250</v>
      </c>
      <c r="F65" s="127" t="s">
        <v>76</v>
      </c>
      <c r="G65" s="127"/>
      <c r="H65" s="127"/>
      <c r="I65" s="127"/>
      <c r="J65" s="127"/>
      <c r="K65" s="127"/>
      <c r="L65" s="127"/>
      <c r="M65" s="127"/>
      <c r="N65" s="127"/>
      <c r="O65" s="127"/>
      <c r="P65" s="127"/>
    </row>
    <row r="66" spans="1:16" s="20" customFormat="1" ht="25.5" customHeight="1" x14ac:dyDescent="0.25">
      <c r="A66" s="43" t="s">
        <v>73</v>
      </c>
      <c r="B66" s="29">
        <v>150000</v>
      </c>
      <c r="C66" s="44">
        <v>0.5</v>
      </c>
      <c r="D66" s="45">
        <f t="shared" ref="D66:D67" si="0">ROUND(B66*C66,0)</f>
        <v>75000</v>
      </c>
      <c r="E66" s="45">
        <f>+B66-D66</f>
        <v>75000</v>
      </c>
      <c r="F66" s="127" t="s">
        <v>77</v>
      </c>
      <c r="G66" s="127"/>
      <c r="H66" s="127"/>
      <c r="I66" s="127"/>
      <c r="J66" s="127"/>
      <c r="K66" s="127"/>
      <c r="L66" s="127"/>
      <c r="M66" s="127"/>
      <c r="N66" s="127"/>
      <c r="O66" s="127"/>
      <c r="P66" s="127"/>
    </row>
    <row r="67" spans="1:16" s="20" customFormat="1" ht="25.5" customHeight="1" x14ac:dyDescent="0.25">
      <c r="A67" s="47"/>
      <c r="B67" s="29"/>
      <c r="C67" s="44"/>
      <c r="D67" s="45">
        <f t="shared" si="0"/>
        <v>0</v>
      </c>
      <c r="E67" s="45">
        <f>+B67-D67</f>
        <v>0</v>
      </c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</row>
    <row r="68" spans="1:16" s="20" customFormat="1" ht="25.5" customHeight="1" x14ac:dyDescent="0.25">
      <c r="A68" s="43"/>
      <c r="B68" s="29"/>
      <c r="C68" s="44"/>
      <c r="D68" s="45">
        <f>ROUND(B68*C68,0)</f>
        <v>0</v>
      </c>
      <c r="E68" s="45">
        <f t="shared" ref="E68:E72" si="1">+B68-D68</f>
        <v>0</v>
      </c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</row>
    <row r="69" spans="1:16" s="20" customFormat="1" ht="25.5" customHeight="1" x14ac:dyDescent="0.25">
      <c r="A69" s="43"/>
      <c r="B69" s="29"/>
      <c r="C69" s="44"/>
      <c r="D69" s="45">
        <f>ROUND(B69*C69,0)</f>
        <v>0</v>
      </c>
      <c r="E69" s="45">
        <f>+B69-D69</f>
        <v>0</v>
      </c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</row>
    <row r="70" spans="1:16" s="20" customFormat="1" ht="25.5" customHeight="1" x14ac:dyDescent="0.25">
      <c r="A70" s="43"/>
      <c r="B70" s="29"/>
      <c r="C70" s="44"/>
      <c r="D70" s="45">
        <f>ROUND(B70*C70,0)</f>
        <v>0</v>
      </c>
      <c r="E70" s="45">
        <f>+B70-D70</f>
        <v>0</v>
      </c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</row>
    <row r="71" spans="1:16" s="20" customFormat="1" ht="25.5" customHeight="1" x14ac:dyDescent="0.25">
      <c r="A71" s="43"/>
      <c r="B71" s="48"/>
      <c r="C71" s="49"/>
      <c r="D71" s="50">
        <f>ROUND(B71*C71,0)</f>
        <v>0</v>
      </c>
      <c r="E71" s="50">
        <f>+B71-D71</f>
        <v>0</v>
      </c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</row>
    <row r="72" spans="1:16" s="20" customFormat="1" ht="15" x14ac:dyDescent="0.25">
      <c r="A72" s="20" t="s">
        <v>25</v>
      </c>
      <c r="B72" s="51">
        <f>SUM(B64:B71)</f>
        <v>335000</v>
      </c>
      <c r="C72" s="52"/>
      <c r="D72" s="51">
        <f>SUM(D64:D71)</f>
        <v>188750</v>
      </c>
      <c r="E72" s="51">
        <f t="shared" si="1"/>
        <v>146250</v>
      </c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</row>
    <row r="73" spans="1:16" s="20" customFormat="1" ht="15" x14ac:dyDescent="0.25">
      <c r="A73" s="20" t="s">
        <v>83</v>
      </c>
      <c r="B73" s="36">
        <f>D73</f>
        <v>33750</v>
      </c>
      <c r="D73" s="53">
        <v>33750</v>
      </c>
      <c r="E73" s="54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</row>
    <row r="74" spans="1:16" s="20" customFormat="1" ht="15.75" thickBot="1" x14ac:dyDescent="0.3">
      <c r="A74" s="20" t="s">
        <v>26</v>
      </c>
      <c r="B74" s="55"/>
      <c r="D74" s="56">
        <f>D73/D72</f>
        <v>0.17880794701986755</v>
      </c>
      <c r="E74" s="57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</row>
    <row r="75" spans="1:16" s="20" customFormat="1" ht="16.5" thickBot="1" x14ac:dyDescent="0.3">
      <c r="A75" s="58" t="s">
        <v>27</v>
      </c>
      <c r="B75" s="59">
        <f>B72+B73</f>
        <v>368750</v>
      </c>
      <c r="C75" s="60"/>
      <c r="D75" s="59">
        <f t="shared" ref="D75" si="2">D72+D73</f>
        <v>222500</v>
      </c>
      <c r="E75" s="59">
        <f>E72</f>
        <v>146250</v>
      </c>
    </row>
    <row r="76" spans="1:16" s="20" customFormat="1" ht="15" x14ac:dyDescent="0.25">
      <c r="A76" s="43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</row>
    <row r="77" spans="1:16" s="20" customFormat="1" ht="47.25" x14ac:dyDescent="0.25">
      <c r="A77" s="61"/>
      <c r="B77" s="31" t="s">
        <v>40</v>
      </c>
      <c r="C77" s="31" t="s">
        <v>38</v>
      </c>
      <c r="D77" s="31" t="s">
        <v>2</v>
      </c>
      <c r="E77" s="31" t="s">
        <v>41</v>
      </c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</row>
    <row r="78" spans="1:16" s="20" customFormat="1" ht="15.75" x14ac:dyDescent="0.25">
      <c r="A78" s="30" t="s">
        <v>35</v>
      </c>
      <c r="B78" s="34"/>
      <c r="D78" s="34"/>
      <c r="E78" s="34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</row>
    <row r="79" spans="1:16" s="20" customFormat="1" ht="25.5" customHeight="1" x14ac:dyDescent="0.25">
      <c r="A79" s="20" t="s">
        <v>4</v>
      </c>
      <c r="B79" s="29">
        <v>150000</v>
      </c>
      <c r="C79" s="44">
        <v>0.5</v>
      </c>
      <c r="D79" s="45">
        <f>ROUND(B79*C79,0)</f>
        <v>75000</v>
      </c>
      <c r="E79" s="45">
        <f>+B79-D79</f>
        <v>75000</v>
      </c>
      <c r="F79" s="127" t="s">
        <v>87</v>
      </c>
      <c r="G79" s="127"/>
      <c r="H79" s="127"/>
      <c r="I79" s="127"/>
      <c r="J79" s="127"/>
      <c r="K79" s="127"/>
      <c r="L79" s="127"/>
      <c r="M79" s="127"/>
      <c r="N79" s="127"/>
      <c r="O79" s="127"/>
      <c r="P79" s="127"/>
    </row>
    <row r="80" spans="1:16" s="20" customFormat="1" ht="25.5" customHeight="1" x14ac:dyDescent="0.25">
      <c r="A80" s="20" t="s">
        <v>3</v>
      </c>
      <c r="B80" s="29">
        <v>75000</v>
      </c>
      <c r="C80" s="44">
        <v>1</v>
      </c>
      <c r="D80" s="45">
        <f t="shared" ref="D80:D86" si="3">ROUND(B80*C80,0)</f>
        <v>75000</v>
      </c>
      <c r="E80" s="45">
        <f t="shared" ref="E80:E86" si="4">+B80-D80</f>
        <v>0</v>
      </c>
      <c r="F80" s="127" t="s">
        <v>85</v>
      </c>
      <c r="G80" s="127"/>
      <c r="H80" s="127"/>
      <c r="I80" s="127"/>
      <c r="J80" s="127"/>
      <c r="K80" s="127"/>
      <c r="L80" s="127"/>
      <c r="M80" s="127"/>
      <c r="N80" s="127"/>
      <c r="O80" s="127"/>
      <c r="P80" s="127"/>
    </row>
    <row r="81" spans="1:16" s="20" customFormat="1" ht="25.5" customHeight="1" x14ac:dyDescent="0.25">
      <c r="A81" s="20" t="s">
        <v>5</v>
      </c>
      <c r="B81" s="29">
        <v>20000</v>
      </c>
      <c r="C81" s="44">
        <v>0.5</v>
      </c>
      <c r="D81" s="45">
        <f t="shared" si="3"/>
        <v>10000</v>
      </c>
      <c r="E81" s="45">
        <f t="shared" si="4"/>
        <v>10000</v>
      </c>
      <c r="F81" s="127" t="s">
        <v>88</v>
      </c>
      <c r="G81" s="127"/>
      <c r="H81" s="127"/>
      <c r="I81" s="127"/>
      <c r="J81" s="127"/>
      <c r="K81" s="127"/>
      <c r="L81" s="127"/>
      <c r="M81" s="127"/>
      <c r="N81" s="127"/>
      <c r="O81" s="127"/>
      <c r="P81" s="127"/>
    </row>
    <row r="82" spans="1:16" s="20" customFormat="1" ht="25.5" customHeight="1" x14ac:dyDescent="0.25">
      <c r="A82" s="20" t="s">
        <v>64</v>
      </c>
      <c r="B82" s="29">
        <v>5000</v>
      </c>
      <c r="C82" s="44">
        <v>0</v>
      </c>
      <c r="D82" s="45">
        <f t="shared" si="3"/>
        <v>0</v>
      </c>
      <c r="E82" s="45">
        <f t="shared" si="4"/>
        <v>5000</v>
      </c>
      <c r="F82" s="127" t="s">
        <v>79</v>
      </c>
      <c r="G82" s="127"/>
      <c r="H82" s="127"/>
      <c r="I82" s="127"/>
      <c r="J82" s="127"/>
      <c r="K82" s="127"/>
      <c r="L82" s="127"/>
      <c r="M82" s="127"/>
      <c r="N82" s="127"/>
      <c r="O82" s="127"/>
      <c r="P82" s="127"/>
    </row>
    <row r="83" spans="1:16" s="20" customFormat="1" ht="25.5" customHeight="1" x14ac:dyDescent="0.25">
      <c r="A83" s="20" t="s">
        <v>92</v>
      </c>
      <c r="B83" s="29">
        <v>22000</v>
      </c>
      <c r="C83" s="44">
        <v>0.5</v>
      </c>
      <c r="D83" s="45">
        <f t="shared" si="3"/>
        <v>11000</v>
      </c>
      <c r="E83" s="45">
        <f t="shared" si="4"/>
        <v>11000</v>
      </c>
      <c r="F83" s="127" t="s">
        <v>80</v>
      </c>
      <c r="G83" s="127"/>
      <c r="H83" s="127"/>
      <c r="I83" s="127"/>
      <c r="J83" s="127"/>
      <c r="K83" s="127"/>
      <c r="L83" s="127"/>
      <c r="M83" s="127"/>
      <c r="N83" s="127"/>
      <c r="O83" s="127"/>
      <c r="P83" s="127"/>
    </row>
    <row r="84" spans="1:16" s="20" customFormat="1" ht="25.5" customHeight="1" x14ac:dyDescent="0.25">
      <c r="A84" s="20" t="s">
        <v>65</v>
      </c>
      <c r="B84" s="29">
        <v>21000</v>
      </c>
      <c r="C84" s="44">
        <v>1</v>
      </c>
      <c r="D84" s="45">
        <f t="shared" si="3"/>
        <v>21000</v>
      </c>
      <c r="E84" s="45">
        <f t="shared" si="4"/>
        <v>0</v>
      </c>
      <c r="F84" s="127" t="s">
        <v>86</v>
      </c>
      <c r="G84" s="127"/>
      <c r="H84" s="127"/>
      <c r="I84" s="127"/>
      <c r="J84" s="127"/>
      <c r="K84" s="127"/>
      <c r="L84" s="127"/>
      <c r="M84" s="127"/>
      <c r="N84" s="127"/>
      <c r="O84" s="127"/>
      <c r="P84" s="127"/>
    </row>
    <row r="85" spans="1:16" s="20" customFormat="1" ht="15" x14ac:dyDescent="0.25">
      <c r="A85" s="62" t="s">
        <v>6</v>
      </c>
      <c r="B85" s="29"/>
      <c r="C85" s="44"/>
      <c r="D85" s="45">
        <f t="shared" si="3"/>
        <v>0</v>
      </c>
      <c r="E85" s="45">
        <f t="shared" si="4"/>
        <v>0</v>
      </c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</row>
    <row r="86" spans="1:16" s="20" customFormat="1" ht="75.75" thickBot="1" x14ac:dyDescent="0.3">
      <c r="A86" s="63" t="s">
        <v>90</v>
      </c>
      <c r="B86" s="29">
        <v>35500</v>
      </c>
      <c r="C86" s="44">
        <v>1</v>
      </c>
      <c r="D86" s="45">
        <f t="shared" si="3"/>
        <v>35500</v>
      </c>
      <c r="E86" s="45">
        <f t="shared" si="4"/>
        <v>0</v>
      </c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</row>
    <row r="87" spans="1:16" s="20" customFormat="1" ht="16.5" thickBot="1" x14ac:dyDescent="0.3">
      <c r="A87" s="58" t="s">
        <v>28</v>
      </c>
      <c r="B87" s="59">
        <f>SUM(B79:B86)</f>
        <v>328500</v>
      </c>
      <c r="D87" s="59">
        <f>SUM(D79:D86)</f>
        <v>227500</v>
      </c>
      <c r="E87" s="59">
        <f>SUM(E79:E86)</f>
        <v>101000</v>
      </c>
      <c r="F87" s="126"/>
      <c r="G87" s="126"/>
      <c r="H87" s="126"/>
      <c r="I87" s="126"/>
      <c r="J87" s="126"/>
      <c r="K87" s="126"/>
      <c r="L87" s="126"/>
      <c r="M87" s="126"/>
      <c r="N87" s="126"/>
      <c r="O87" s="126"/>
      <c r="P87" s="126"/>
    </row>
    <row r="88" spans="1:16" s="20" customFormat="1" ht="15" x14ac:dyDescent="0.25">
      <c r="D88" s="57"/>
      <c r="E88" s="57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6"/>
    </row>
    <row r="89" spans="1:16" s="20" customFormat="1" ht="15.75" thickBot="1" x14ac:dyDescent="0.3">
      <c r="A89" s="20" t="s">
        <v>29</v>
      </c>
      <c r="B89" s="64">
        <f>B75+B87</f>
        <v>697250</v>
      </c>
      <c r="D89" s="64">
        <f>D75+D87</f>
        <v>450000</v>
      </c>
      <c r="E89" s="64">
        <f>E75+E87</f>
        <v>247250</v>
      </c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</row>
    <row r="90" spans="1:16" s="20" customFormat="1" ht="15.75" thickTop="1" x14ac:dyDescent="0.25">
      <c r="C90" s="52"/>
      <c r="D90" s="43" t="str">
        <f>IF(B13=D89," ","Does not Balance to Amount Requested from MHM")</f>
        <v xml:space="preserve"> </v>
      </c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6"/>
    </row>
    <row r="91" spans="1:16" s="20" customFormat="1" ht="15.75" thickBot="1" x14ac:dyDescent="0.3">
      <c r="B91" s="43"/>
      <c r="C91" s="52"/>
      <c r="D91" s="52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</row>
    <row r="92" spans="1:16" s="20" customFormat="1" ht="15.75" x14ac:dyDescent="0.25">
      <c r="A92" s="65" t="s">
        <v>7</v>
      </c>
      <c r="B92" s="6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</row>
    <row r="93" spans="1:16" s="20" customFormat="1" ht="21" customHeight="1" x14ac:dyDescent="0.25">
      <c r="A93" s="67" t="s">
        <v>8</v>
      </c>
      <c r="B93" s="68">
        <f>C7</f>
        <v>450000</v>
      </c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</row>
    <row r="94" spans="1:16" s="20" customFormat="1" ht="21" customHeight="1" x14ac:dyDescent="0.25">
      <c r="A94" s="67" t="s">
        <v>9</v>
      </c>
      <c r="B94" s="68">
        <f>B58-B89</f>
        <v>0</v>
      </c>
      <c r="C94" s="43" t="str">
        <f>IF(B94&lt;&gt;0,"Balance Error - Please Review"," ")</f>
        <v xml:space="preserve"> </v>
      </c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</row>
    <row r="95" spans="1:16" s="20" customFormat="1" ht="21" customHeight="1" x14ac:dyDescent="0.25">
      <c r="A95" s="67" t="s">
        <v>37</v>
      </c>
      <c r="B95" s="69">
        <f>B13/B89</f>
        <v>0.64539261384008606</v>
      </c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</row>
    <row r="96" spans="1:16" s="20" customFormat="1" ht="21" customHeight="1" x14ac:dyDescent="0.25">
      <c r="A96" s="67" t="s">
        <v>10</v>
      </c>
      <c r="B96" s="70">
        <v>5000000</v>
      </c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6"/>
    </row>
    <row r="97" spans="1:16" s="20" customFormat="1" ht="21" customHeight="1" thickBot="1" x14ac:dyDescent="0.3">
      <c r="A97" s="71" t="s">
        <v>36</v>
      </c>
      <c r="B97" s="72">
        <f>+B93/B96</f>
        <v>0.09</v>
      </c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</row>
    <row r="98" spans="1:16" s="20" customFormat="1" ht="15" x14ac:dyDescent="0.25"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</row>
    <row r="99" spans="1:16" s="20" customFormat="1" ht="15" x14ac:dyDescent="0.25">
      <c r="B99" s="125"/>
      <c r="C99" s="125"/>
      <c r="D99" s="125"/>
    </row>
    <row r="100" spans="1:16" s="20" customFormat="1" ht="15" x14ac:dyDescent="0.25">
      <c r="B100" s="125"/>
      <c r="C100" s="125"/>
      <c r="D100" s="125"/>
    </row>
    <row r="101" spans="1:16" s="20" customFormat="1" ht="15" x14ac:dyDescent="0.25">
      <c r="B101" s="125"/>
      <c r="C101" s="125"/>
      <c r="D101" s="125"/>
    </row>
    <row r="102" spans="1:16" s="20" customFormat="1" ht="15" x14ac:dyDescent="0.25">
      <c r="B102" s="125"/>
      <c r="C102" s="125"/>
      <c r="D102" s="125"/>
    </row>
    <row r="103" spans="1:16" s="20" customFormat="1" ht="15" x14ac:dyDescent="0.25">
      <c r="B103" s="125"/>
      <c r="C103" s="125"/>
      <c r="D103" s="125"/>
    </row>
    <row r="104" spans="1:16" s="20" customFormat="1" ht="15" x14ac:dyDescent="0.25">
      <c r="B104" s="125"/>
      <c r="C104" s="125"/>
      <c r="D104" s="125"/>
    </row>
    <row r="105" spans="1:16" s="20" customFormat="1" ht="15" x14ac:dyDescent="0.25">
      <c r="B105" s="125"/>
      <c r="C105" s="125"/>
      <c r="D105" s="125"/>
    </row>
    <row r="106" spans="1:16" s="20" customFormat="1" ht="15" x14ac:dyDescent="0.25">
      <c r="B106" s="125"/>
      <c r="C106" s="125"/>
      <c r="D106" s="125"/>
    </row>
    <row r="107" spans="1:16" s="20" customFormat="1" ht="15" x14ac:dyDescent="0.25">
      <c r="B107" s="125"/>
      <c r="C107" s="125"/>
      <c r="D107" s="125"/>
    </row>
    <row r="108" spans="1:16" s="20" customFormat="1" ht="15" x14ac:dyDescent="0.25">
      <c r="B108" s="125"/>
      <c r="C108" s="125"/>
      <c r="D108" s="125"/>
    </row>
    <row r="109" spans="1:16" s="20" customFormat="1" ht="15" x14ac:dyDescent="0.25">
      <c r="B109" s="125"/>
      <c r="C109" s="125"/>
      <c r="D109" s="125"/>
    </row>
    <row r="110" spans="1:16" s="20" customFormat="1" ht="15" x14ac:dyDescent="0.25">
      <c r="B110" s="125"/>
      <c r="C110" s="125"/>
      <c r="D110" s="125"/>
    </row>
    <row r="111" spans="1:16" s="20" customFormat="1" ht="15" x14ac:dyDescent="0.25"/>
    <row r="112" spans="1:16" s="20" customFormat="1" ht="15" x14ac:dyDescent="0.25"/>
    <row r="113" s="20" customFormat="1" ht="15" x14ac:dyDescent="0.25"/>
    <row r="114" s="20" customFormat="1" ht="15" x14ac:dyDescent="0.25"/>
    <row r="115" s="20" customFormat="1" ht="15" x14ac:dyDescent="0.25"/>
    <row r="116" s="20" customFormat="1" ht="15" x14ac:dyDescent="0.25"/>
    <row r="117" s="20" customFormat="1" ht="15" x14ac:dyDescent="0.25"/>
    <row r="118" s="20" customFormat="1" ht="15" x14ac:dyDescent="0.25"/>
    <row r="119" s="20" customFormat="1" ht="15" x14ac:dyDescent="0.25"/>
    <row r="120" s="20" customFormat="1" ht="15" x14ac:dyDescent="0.25"/>
    <row r="121" s="20" customFormat="1" ht="15" x14ac:dyDescent="0.25"/>
    <row r="122" s="20" customFormat="1" ht="15" x14ac:dyDescent="0.25"/>
    <row r="123" s="20" customFormat="1" ht="15" x14ac:dyDescent="0.25"/>
    <row r="124" s="20" customFormat="1" ht="15" x14ac:dyDescent="0.25"/>
    <row r="125" s="20" customFormat="1" ht="15" x14ac:dyDescent="0.25"/>
    <row r="126" s="20" customFormat="1" ht="15" x14ac:dyDescent="0.25"/>
    <row r="127" s="20" customFormat="1" ht="15" x14ac:dyDescent="0.25"/>
    <row r="128" s="20" customFormat="1" ht="15" x14ac:dyDescent="0.25"/>
    <row r="129" s="20" customFormat="1" ht="15" x14ac:dyDescent="0.25"/>
    <row r="130" s="20" customFormat="1" ht="15" x14ac:dyDescent="0.25"/>
    <row r="131" s="20" customFormat="1" ht="15" x14ac:dyDescent="0.25"/>
    <row r="132" s="20" customFormat="1" ht="15" x14ac:dyDescent="0.25"/>
    <row r="133" s="20" customFormat="1" ht="15" x14ac:dyDescent="0.25"/>
    <row r="134" s="20" customFormat="1" ht="15" x14ac:dyDescent="0.25"/>
    <row r="135" s="20" customFormat="1" ht="15" x14ac:dyDescent="0.25"/>
    <row r="136" s="20" customFormat="1" ht="15" x14ac:dyDescent="0.25"/>
    <row r="137" s="20" customFormat="1" ht="15" x14ac:dyDescent="0.25"/>
    <row r="138" s="20" customFormat="1" ht="15" x14ac:dyDescent="0.25"/>
    <row r="139" s="20" customFormat="1" ht="15" x14ac:dyDescent="0.25"/>
    <row r="140" s="20" customFormat="1" ht="15" x14ac:dyDescent="0.25"/>
    <row r="141" s="20" customFormat="1" ht="15" x14ac:dyDescent="0.25"/>
    <row r="142" s="20" customFormat="1" ht="15" x14ac:dyDescent="0.25"/>
    <row r="143" s="20" customFormat="1" ht="15" x14ac:dyDescent="0.25"/>
    <row r="144" s="20" customFormat="1" ht="15" x14ac:dyDescent="0.25"/>
    <row r="145" s="20" customFormat="1" ht="15" x14ac:dyDescent="0.25"/>
    <row r="146" s="20" customFormat="1" ht="15" x14ac:dyDescent="0.25"/>
    <row r="147" s="20" customFormat="1" ht="15" x14ac:dyDescent="0.25"/>
    <row r="148" s="20" customFormat="1" ht="15" x14ac:dyDescent="0.25"/>
    <row r="149" s="20" customFormat="1" ht="15" x14ac:dyDescent="0.25"/>
    <row r="150" s="20" customFormat="1" ht="15" x14ac:dyDescent="0.25"/>
    <row r="151" s="20" customFormat="1" ht="15" x14ac:dyDescent="0.25"/>
    <row r="152" s="20" customFormat="1" ht="15" x14ac:dyDescent="0.25"/>
    <row r="153" s="20" customFormat="1" ht="15" x14ac:dyDescent="0.25"/>
    <row r="154" s="20" customFormat="1" ht="15" x14ac:dyDescent="0.25"/>
    <row r="155" s="20" customFormat="1" ht="15" x14ac:dyDescent="0.25"/>
    <row r="156" s="20" customFormat="1" ht="15" x14ac:dyDescent="0.25"/>
    <row r="157" s="20" customFormat="1" ht="15" x14ac:dyDescent="0.25"/>
    <row r="158" s="20" customFormat="1" ht="15" x14ac:dyDescent="0.25"/>
    <row r="159" s="20" customFormat="1" ht="15" x14ac:dyDescent="0.25"/>
    <row r="160" s="20" customFormat="1" ht="15" x14ac:dyDescent="0.25"/>
    <row r="161" s="20" customFormat="1" ht="15" x14ac:dyDescent="0.25"/>
    <row r="162" s="20" customFormat="1" ht="15" x14ac:dyDescent="0.25"/>
    <row r="163" s="20" customFormat="1" ht="15" x14ac:dyDescent="0.25"/>
    <row r="164" s="20" customFormat="1" ht="15" x14ac:dyDescent="0.25"/>
    <row r="165" s="20" customFormat="1" ht="15" x14ac:dyDescent="0.25"/>
    <row r="166" s="20" customFormat="1" ht="15" x14ac:dyDescent="0.25"/>
    <row r="167" s="20" customFormat="1" ht="15" x14ac:dyDescent="0.25"/>
    <row r="168" s="20" customFormat="1" ht="15" x14ac:dyDescent="0.25"/>
    <row r="169" s="20" customFormat="1" ht="15" x14ac:dyDescent="0.25"/>
    <row r="170" s="20" customFormat="1" ht="15" x14ac:dyDescent="0.25"/>
    <row r="171" s="20" customFormat="1" ht="15" x14ac:dyDescent="0.25"/>
    <row r="172" s="20" customFormat="1" ht="15" x14ac:dyDescent="0.25"/>
    <row r="173" s="20" customFormat="1" ht="15" x14ac:dyDescent="0.25"/>
    <row r="174" s="20" customFormat="1" ht="15" x14ac:dyDescent="0.25"/>
    <row r="175" s="20" customFormat="1" ht="15" x14ac:dyDescent="0.25"/>
    <row r="176" s="20" customFormat="1" ht="15" x14ac:dyDescent="0.25"/>
    <row r="177" s="20" customFormat="1" ht="15" x14ac:dyDescent="0.25"/>
    <row r="178" s="20" customFormat="1" ht="15" x14ac:dyDescent="0.25"/>
    <row r="179" s="20" customFormat="1" ht="15" x14ac:dyDescent="0.25"/>
    <row r="180" s="20" customFormat="1" ht="15" x14ac:dyDescent="0.25"/>
    <row r="181" s="20" customFormat="1" ht="15" x14ac:dyDescent="0.25"/>
    <row r="182" s="20" customFormat="1" ht="15" x14ac:dyDescent="0.25"/>
    <row r="183" s="20" customFormat="1" ht="15" x14ac:dyDescent="0.25"/>
    <row r="184" s="20" customFormat="1" ht="15" x14ac:dyDescent="0.25"/>
    <row r="185" s="20" customFormat="1" ht="15" x14ac:dyDescent="0.25"/>
    <row r="186" s="20" customFormat="1" ht="15" x14ac:dyDescent="0.25"/>
    <row r="187" s="20" customFormat="1" ht="15" x14ac:dyDescent="0.25"/>
    <row r="188" s="20" customFormat="1" ht="15" x14ac:dyDescent="0.25"/>
    <row r="189" s="20" customFormat="1" ht="15" x14ac:dyDescent="0.25"/>
    <row r="190" s="20" customFormat="1" ht="15" x14ac:dyDescent="0.25"/>
    <row r="191" s="20" customFormat="1" ht="15" x14ac:dyDescent="0.25"/>
    <row r="192" s="20" customFormat="1" ht="15" x14ac:dyDescent="0.25"/>
    <row r="193" s="20" customFormat="1" ht="15" x14ac:dyDescent="0.25"/>
    <row r="194" s="20" customFormat="1" ht="15" x14ac:dyDescent="0.25"/>
    <row r="195" s="20" customFormat="1" ht="15" x14ac:dyDescent="0.25"/>
    <row r="196" s="20" customFormat="1" ht="15" x14ac:dyDescent="0.25"/>
    <row r="197" s="20" customFormat="1" ht="15" x14ac:dyDescent="0.25"/>
    <row r="198" s="20" customFormat="1" ht="15" x14ac:dyDescent="0.25"/>
    <row r="199" s="20" customFormat="1" ht="15" x14ac:dyDescent="0.25"/>
    <row r="200" s="20" customFormat="1" ht="15" x14ac:dyDescent="0.25"/>
    <row r="201" s="20" customFormat="1" ht="15" x14ac:dyDescent="0.25"/>
    <row r="202" s="20" customFormat="1" ht="15" x14ac:dyDescent="0.25"/>
    <row r="203" s="20" customFormat="1" ht="15" x14ac:dyDescent="0.25"/>
    <row r="204" s="20" customFormat="1" ht="15" x14ac:dyDescent="0.25"/>
    <row r="205" s="20" customFormat="1" ht="15" x14ac:dyDescent="0.25"/>
    <row r="206" s="20" customFormat="1" ht="15" x14ac:dyDescent="0.25"/>
    <row r="207" s="20" customFormat="1" ht="15" x14ac:dyDescent="0.25"/>
    <row r="1048546" spans="2:4" ht="15" x14ac:dyDescent="0.25">
      <c r="B1048546" s="125"/>
      <c r="C1048546" s="125"/>
      <c r="D1048546" s="125"/>
    </row>
  </sheetData>
  <sheetProtection algorithmName="SHA-512" hashValue="chcxRTZjr/rIN3sMSPh0jE3Kh61K80UJKqvXc3+yFsfahq/iaLTtUjDTS6wTs8LybtOC4H8zUO582vg7xfLUJQ==" saltValue="EXrkA+A2zmVR/w0/57eFaQ==" spinCount="100000" sheet="1" objects="1" scenarios="1" selectLockedCells="1"/>
  <mergeCells count="53">
    <mergeCell ref="F81:P81"/>
    <mergeCell ref="F69:P69"/>
    <mergeCell ref="C8:D8"/>
    <mergeCell ref="F59:P59"/>
    <mergeCell ref="B61:D61"/>
    <mergeCell ref="F61:P61"/>
    <mergeCell ref="F62:P62"/>
    <mergeCell ref="F63:P63"/>
    <mergeCell ref="F64:P64"/>
    <mergeCell ref="F65:P65"/>
    <mergeCell ref="F66:P66"/>
    <mergeCell ref="F67:P67"/>
    <mergeCell ref="F68:P68"/>
    <mergeCell ref="F76:P76"/>
    <mergeCell ref="F77:P77"/>
    <mergeCell ref="F78:P78"/>
    <mergeCell ref="F79:P79"/>
    <mergeCell ref="F80:P80"/>
    <mergeCell ref="F70:P70"/>
    <mergeCell ref="F71:P71"/>
    <mergeCell ref="F72:P72"/>
    <mergeCell ref="F73:P73"/>
    <mergeCell ref="F74:P74"/>
    <mergeCell ref="F86:P86"/>
    <mergeCell ref="F83:P83"/>
    <mergeCell ref="F84:P84"/>
    <mergeCell ref="F85:P85"/>
    <mergeCell ref="F82:P82"/>
    <mergeCell ref="B102:D102"/>
    <mergeCell ref="F87:P87"/>
    <mergeCell ref="F92:P92"/>
    <mergeCell ref="F93:P93"/>
    <mergeCell ref="F94:P94"/>
    <mergeCell ref="F95:P95"/>
    <mergeCell ref="F96:P96"/>
    <mergeCell ref="F97:P97"/>
    <mergeCell ref="F98:P98"/>
    <mergeCell ref="B99:D99"/>
    <mergeCell ref="B100:D100"/>
    <mergeCell ref="B101:D101"/>
    <mergeCell ref="F88:P88"/>
    <mergeCell ref="F89:P89"/>
    <mergeCell ref="F90:P90"/>
    <mergeCell ref="F91:P91"/>
    <mergeCell ref="B109:D109"/>
    <mergeCell ref="B110:D110"/>
    <mergeCell ref="B1048546:D1048546"/>
    <mergeCell ref="B103:D103"/>
    <mergeCell ref="B104:D104"/>
    <mergeCell ref="B105:D105"/>
    <mergeCell ref="B106:D106"/>
    <mergeCell ref="B107:D107"/>
    <mergeCell ref="B108:D108"/>
  </mergeCells>
  <conditionalFormatting sqref="B75 D75 B87 D87">
    <cfRule type="cellIs" priority="4" operator="equal">
      <formula>$B$46=$D$87</formula>
    </cfRule>
    <cfRule type="cellIs" dxfId="14" priority="5" operator="equal">
      <formula>$B$46</formula>
    </cfRule>
  </conditionalFormatting>
  <conditionalFormatting sqref="C94">
    <cfRule type="containsText" dxfId="13" priority="1" operator="containsText" text="Not">
      <formula>NOT(ISERROR(SEARCH("Not",C94)))</formula>
    </cfRule>
  </conditionalFormatting>
  <conditionalFormatting sqref="D90 B91">
    <cfRule type="containsText" dxfId="12" priority="3" operator="containsText" text="Not">
      <formula>NOT(ISERROR(SEARCH("Not",B90)))</formula>
    </cfRule>
  </conditionalFormatting>
  <dataValidations count="1">
    <dataValidation type="list" allowBlank="1" showInputMessage="1" showErrorMessage="1" sqref="C8" xr:uid="{920A21D9-BF98-4F44-8913-B0998EE3E86A}">
      <formula1>"Monthly, Quarterly, Biannual (for requests $100k and below), Annual (for requests $100k and below)"</formula1>
    </dataValidation>
  </dataValidations>
  <pageMargins left="0.7" right="0.7" top="0.75" bottom="0.75" header="0.3" footer="0.3"/>
  <pageSetup scale="52" fitToHeight="0" orientation="landscape" horizontalDpi="1200" verticalDpi="1200" r:id="rId1"/>
  <rowBreaks count="1" manualBreakCount="1">
    <brk id="59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987A3-C687-4DC2-B86A-BC324EFFE9DC}">
  <dimension ref="A2:H245"/>
  <sheetViews>
    <sheetView tabSelected="1" zoomScaleNormal="100" workbookViewId="0">
      <selection activeCell="C13" sqref="C13"/>
    </sheetView>
  </sheetViews>
  <sheetFormatPr defaultColWidth="8.85546875" defaultRowHeight="14.25" x14ac:dyDescent="0.25"/>
  <cols>
    <col min="1" max="1" width="50.140625" style="73" customWidth="1"/>
    <col min="2" max="2" width="25.7109375" style="73" customWidth="1"/>
    <col min="3" max="3" width="18.140625" style="73" customWidth="1"/>
    <col min="4" max="5" width="16.7109375" style="73" customWidth="1"/>
    <col min="6" max="6" width="103.140625" style="73" customWidth="1"/>
    <col min="7" max="16384" width="8.85546875" style="73"/>
  </cols>
  <sheetData>
    <row r="2" spans="1:8" ht="15.75" x14ac:dyDescent="0.25">
      <c r="B2" s="9" t="s">
        <v>0</v>
      </c>
      <c r="C2" s="133"/>
      <c r="D2" s="75"/>
    </row>
    <row r="3" spans="1:8" ht="15.75" x14ac:dyDescent="0.25">
      <c r="B3" s="11" t="s">
        <v>1</v>
      </c>
      <c r="C3" s="133"/>
      <c r="D3" s="76"/>
      <c r="E3" s="77"/>
    </row>
    <row r="4" spans="1:8" ht="15.75" x14ac:dyDescent="0.25">
      <c r="B4" s="11"/>
      <c r="C4" s="78"/>
      <c r="D4" s="77"/>
      <c r="E4" s="77"/>
    </row>
    <row r="5" spans="1:8" ht="15.75" x14ac:dyDescent="0.25">
      <c r="B5" s="11"/>
      <c r="C5" s="13" t="s">
        <v>52</v>
      </c>
      <c r="D5" s="14" t="s">
        <v>53</v>
      </c>
      <c r="E5" s="77"/>
    </row>
    <row r="6" spans="1:8" ht="15.75" x14ac:dyDescent="0.25">
      <c r="B6" s="11" t="s">
        <v>51</v>
      </c>
      <c r="C6" s="79">
        <v>46388</v>
      </c>
      <c r="D6" s="79">
        <v>46752</v>
      </c>
      <c r="E6" s="80"/>
      <c r="F6" s="81"/>
    </row>
    <row r="7" spans="1:8" ht="15.75" x14ac:dyDescent="0.25">
      <c r="B7" s="11" t="s">
        <v>42</v>
      </c>
      <c r="C7" s="82"/>
      <c r="D7" s="83"/>
      <c r="E7" s="84"/>
      <c r="F7" s="84"/>
    </row>
    <row r="8" spans="1:8" ht="33.75" customHeight="1" x14ac:dyDescent="0.25">
      <c r="B8" s="11" t="s">
        <v>89</v>
      </c>
      <c r="C8" s="132" t="s">
        <v>62</v>
      </c>
      <c r="D8" s="132"/>
    </row>
    <row r="9" spans="1:8" ht="15" x14ac:dyDescent="0.25">
      <c r="B9" s="20"/>
      <c r="C9" s="85"/>
    </row>
    <row r="11" spans="1:8" s="20" customFormat="1" ht="27" x14ac:dyDescent="0.25">
      <c r="A11" s="23" t="s">
        <v>115</v>
      </c>
      <c r="B11" s="24"/>
      <c r="C11" s="25"/>
      <c r="D11" s="25"/>
      <c r="E11" s="25"/>
      <c r="F11" s="25"/>
    </row>
    <row r="12" spans="1:8" s="20" customFormat="1" ht="18" x14ac:dyDescent="0.25">
      <c r="A12" s="26" t="s">
        <v>12</v>
      </c>
      <c r="F12" s="86"/>
      <c r="G12" s="25"/>
      <c r="H12" s="25"/>
    </row>
    <row r="13" spans="1:8" s="20" customFormat="1" ht="15.75" x14ac:dyDescent="0.25">
      <c r="A13" s="27" t="s">
        <v>46</v>
      </c>
      <c r="B13" s="28">
        <f>C7</f>
        <v>0</v>
      </c>
      <c r="C13" s="87"/>
      <c r="D13" s="87"/>
      <c r="E13" s="87"/>
      <c r="F13" s="86"/>
      <c r="G13" s="25"/>
      <c r="H13" s="25"/>
    </row>
    <row r="14" spans="1:8" s="20" customFormat="1" ht="15.75" x14ac:dyDescent="0.25">
      <c r="A14" s="88"/>
      <c r="B14" s="87"/>
      <c r="C14" s="87"/>
      <c r="D14" s="87"/>
      <c r="E14" s="87"/>
      <c r="F14" s="86"/>
      <c r="G14" s="25"/>
      <c r="H14" s="25"/>
    </row>
    <row r="15" spans="1:8" s="20" customFormat="1" ht="15.75" x14ac:dyDescent="0.25">
      <c r="A15" s="86"/>
      <c r="B15" s="31" t="s">
        <v>55</v>
      </c>
      <c r="C15" s="32"/>
      <c r="D15" s="32"/>
      <c r="E15" s="32"/>
      <c r="F15" s="86"/>
      <c r="G15" s="25"/>
      <c r="H15" s="25"/>
    </row>
    <row r="16" spans="1:8" s="20" customFormat="1" ht="15.75" x14ac:dyDescent="0.25">
      <c r="A16" s="27" t="s">
        <v>63</v>
      </c>
      <c r="B16" s="89"/>
      <c r="C16" s="89"/>
      <c r="D16" s="89"/>
      <c r="E16" s="90"/>
      <c r="F16" s="86"/>
      <c r="G16" s="25"/>
      <c r="H16" s="25"/>
    </row>
    <row r="17" spans="1:8" s="20" customFormat="1" ht="15" x14ac:dyDescent="0.25">
      <c r="A17" s="86"/>
      <c r="B17" s="87">
        <v>0</v>
      </c>
      <c r="C17" s="91"/>
      <c r="D17" s="91"/>
      <c r="E17" s="91"/>
      <c r="F17" s="86"/>
    </row>
    <row r="18" spans="1:8" s="20" customFormat="1" ht="15" x14ac:dyDescent="0.25">
      <c r="A18" s="86"/>
      <c r="B18" s="87">
        <v>0</v>
      </c>
      <c r="C18" s="91"/>
      <c r="D18" s="91"/>
      <c r="E18" s="91"/>
      <c r="F18" s="86"/>
    </row>
    <row r="19" spans="1:8" s="20" customFormat="1" ht="15" x14ac:dyDescent="0.25">
      <c r="A19" s="86"/>
      <c r="B19" s="87">
        <v>0</v>
      </c>
      <c r="C19" s="91"/>
      <c r="D19" s="91"/>
      <c r="E19" s="91"/>
      <c r="F19" s="86"/>
    </row>
    <row r="20" spans="1:8" s="20" customFormat="1" ht="15.75" x14ac:dyDescent="0.25">
      <c r="A20" s="92" t="s">
        <v>13</v>
      </c>
      <c r="B20" s="36">
        <f>SUM(B17:B19)</f>
        <v>0</v>
      </c>
      <c r="C20" s="34"/>
      <c r="D20" s="34"/>
      <c r="E20" s="34"/>
      <c r="F20" s="86"/>
    </row>
    <row r="21" spans="1:8" s="20" customFormat="1" ht="15.75" x14ac:dyDescent="0.25">
      <c r="A21" s="92"/>
      <c r="B21" s="34"/>
      <c r="C21" s="34"/>
      <c r="D21" s="34"/>
      <c r="E21" s="34"/>
      <c r="F21" s="86"/>
    </row>
    <row r="22" spans="1:8" s="20" customFormat="1" ht="15.75" x14ac:dyDescent="0.25">
      <c r="A22" s="27" t="s">
        <v>20</v>
      </c>
      <c r="B22" s="89"/>
      <c r="C22" s="89"/>
      <c r="D22" s="89"/>
      <c r="E22" s="90"/>
      <c r="F22" s="86"/>
      <c r="G22" s="25"/>
      <c r="H22" s="25"/>
    </row>
    <row r="23" spans="1:8" s="20" customFormat="1" ht="15" x14ac:dyDescent="0.25">
      <c r="A23" s="86"/>
      <c r="B23" s="87">
        <v>0</v>
      </c>
      <c r="C23" s="91"/>
      <c r="D23" s="91"/>
      <c r="E23" s="91"/>
      <c r="F23" s="86"/>
    </row>
    <row r="24" spans="1:8" s="20" customFormat="1" ht="15" x14ac:dyDescent="0.25">
      <c r="A24" s="86"/>
      <c r="B24" s="87">
        <v>0</v>
      </c>
      <c r="C24" s="91"/>
      <c r="D24" s="91"/>
      <c r="E24" s="91"/>
      <c r="F24" s="86"/>
    </row>
    <row r="25" spans="1:8" s="20" customFormat="1" ht="15" x14ac:dyDescent="0.25">
      <c r="A25" s="86"/>
      <c r="B25" s="87">
        <v>0</v>
      </c>
      <c r="C25" s="91"/>
      <c r="D25" s="91"/>
      <c r="E25" s="91"/>
      <c r="F25" s="86"/>
    </row>
    <row r="26" spans="1:8" s="20" customFormat="1" ht="15.75" x14ac:dyDescent="0.25">
      <c r="A26" s="92" t="s">
        <v>13</v>
      </c>
      <c r="B26" s="36">
        <f>SUM(B23:B25)</f>
        <v>0</v>
      </c>
      <c r="C26" s="34"/>
      <c r="D26" s="34"/>
      <c r="E26" s="34"/>
      <c r="F26" s="86"/>
    </row>
    <row r="27" spans="1:8" s="20" customFormat="1" ht="15.75" x14ac:dyDescent="0.25">
      <c r="A27" s="93"/>
      <c r="B27" s="94"/>
      <c r="C27" s="91"/>
      <c r="D27" s="91"/>
      <c r="E27" s="91"/>
      <c r="F27" s="86"/>
    </row>
    <row r="28" spans="1:8" s="20" customFormat="1" ht="15.75" x14ac:dyDescent="0.25">
      <c r="A28" s="27" t="s">
        <v>14</v>
      </c>
      <c r="B28" s="87"/>
      <c r="C28" s="91"/>
      <c r="D28" s="91"/>
      <c r="E28" s="95"/>
      <c r="F28" s="86"/>
    </row>
    <row r="29" spans="1:8" s="20" customFormat="1" ht="15" x14ac:dyDescent="0.25">
      <c r="A29" s="86"/>
      <c r="B29" s="87">
        <v>0</v>
      </c>
      <c r="C29" s="91"/>
      <c r="D29" s="91"/>
      <c r="E29" s="91"/>
      <c r="F29" s="86"/>
    </row>
    <row r="30" spans="1:8" s="20" customFormat="1" ht="15" x14ac:dyDescent="0.25">
      <c r="A30" s="86"/>
      <c r="B30" s="87">
        <v>0</v>
      </c>
      <c r="C30" s="91"/>
      <c r="D30" s="91"/>
      <c r="E30" s="91"/>
      <c r="F30" s="86"/>
    </row>
    <row r="31" spans="1:8" s="20" customFormat="1" ht="15" x14ac:dyDescent="0.25">
      <c r="A31" s="86"/>
      <c r="B31" s="87">
        <v>0</v>
      </c>
      <c r="C31" s="91"/>
      <c r="D31" s="91"/>
      <c r="E31" s="91"/>
      <c r="F31" s="86"/>
    </row>
    <row r="32" spans="1:8" s="20" customFormat="1" ht="15.75" x14ac:dyDescent="0.25">
      <c r="A32" s="92" t="s">
        <v>13</v>
      </c>
      <c r="B32" s="36">
        <f>SUM(B29:B31)</f>
        <v>0</v>
      </c>
      <c r="C32" s="34"/>
      <c r="D32" s="34"/>
      <c r="E32" s="34"/>
      <c r="F32" s="86"/>
    </row>
    <row r="33" spans="1:6" s="20" customFormat="1" ht="15.75" x14ac:dyDescent="0.25">
      <c r="A33" s="93"/>
      <c r="B33" s="94"/>
      <c r="C33" s="91"/>
      <c r="D33" s="91"/>
      <c r="E33" s="91"/>
      <c r="F33" s="86"/>
    </row>
    <row r="34" spans="1:6" s="20" customFormat="1" ht="15.75" x14ac:dyDescent="0.25">
      <c r="A34" s="27" t="s">
        <v>16</v>
      </c>
      <c r="B34" s="94"/>
      <c r="C34" s="91"/>
      <c r="D34" s="91"/>
      <c r="E34" s="95"/>
      <c r="F34" s="86"/>
    </row>
    <row r="35" spans="1:6" s="20" customFormat="1" ht="15" x14ac:dyDescent="0.25">
      <c r="A35" s="86"/>
      <c r="B35" s="87">
        <v>0</v>
      </c>
      <c r="C35" s="91"/>
      <c r="D35" s="91"/>
      <c r="E35" s="91"/>
      <c r="F35" s="86"/>
    </row>
    <row r="36" spans="1:6" s="20" customFormat="1" ht="15" x14ac:dyDescent="0.25">
      <c r="A36" s="86"/>
      <c r="B36" s="87">
        <v>0</v>
      </c>
      <c r="C36" s="91"/>
      <c r="D36" s="91"/>
      <c r="E36" s="91"/>
      <c r="F36" s="86"/>
    </row>
    <row r="37" spans="1:6" s="20" customFormat="1" ht="15" x14ac:dyDescent="0.25">
      <c r="A37" s="86"/>
      <c r="B37" s="87">
        <v>0</v>
      </c>
      <c r="C37" s="91"/>
      <c r="D37" s="91"/>
      <c r="E37" s="91"/>
      <c r="F37" s="86"/>
    </row>
    <row r="38" spans="1:6" s="20" customFormat="1" ht="15.75" x14ac:dyDescent="0.25">
      <c r="A38" s="92" t="s">
        <v>13</v>
      </c>
      <c r="B38" s="36">
        <f>SUM(B35:B37)</f>
        <v>0</v>
      </c>
      <c r="C38" s="34"/>
      <c r="D38" s="34"/>
      <c r="E38" s="34"/>
      <c r="F38" s="86"/>
    </row>
    <row r="39" spans="1:6" s="20" customFormat="1" ht="15.75" x14ac:dyDescent="0.25">
      <c r="A39" s="93"/>
      <c r="B39" s="94"/>
      <c r="C39" s="91"/>
      <c r="D39" s="91"/>
      <c r="E39" s="91"/>
      <c r="F39" s="86"/>
    </row>
    <row r="40" spans="1:6" s="20" customFormat="1" ht="15.75" x14ac:dyDescent="0.25">
      <c r="A40" s="27" t="s">
        <v>30</v>
      </c>
      <c r="B40" s="87"/>
      <c r="C40" s="91"/>
      <c r="D40" s="91"/>
      <c r="E40" s="95"/>
      <c r="F40" s="86"/>
    </row>
    <row r="41" spans="1:6" s="20" customFormat="1" ht="15" x14ac:dyDescent="0.25">
      <c r="A41" s="86"/>
      <c r="B41" s="87">
        <v>0</v>
      </c>
      <c r="C41" s="91"/>
      <c r="D41" s="91"/>
      <c r="E41" s="91"/>
      <c r="F41" s="86"/>
    </row>
    <row r="42" spans="1:6" s="20" customFormat="1" ht="15" x14ac:dyDescent="0.25">
      <c r="A42" s="86"/>
      <c r="B42" s="87">
        <v>0</v>
      </c>
      <c r="C42" s="91"/>
      <c r="D42" s="91"/>
      <c r="E42" s="91"/>
      <c r="F42" s="86"/>
    </row>
    <row r="43" spans="1:6" s="20" customFormat="1" ht="15" x14ac:dyDescent="0.25">
      <c r="A43" s="86"/>
      <c r="B43" s="87">
        <v>0</v>
      </c>
      <c r="C43" s="91"/>
      <c r="D43" s="91"/>
      <c r="E43" s="91"/>
      <c r="F43" s="86"/>
    </row>
    <row r="44" spans="1:6" s="20" customFormat="1" ht="15.75" x14ac:dyDescent="0.25">
      <c r="A44" s="92" t="s">
        <v>13</v>
      </c>
      <c r="B44" s="36">
        <f>SUM(B41:B43)</f>
        <v>0</v>
      </c>
      <c r="C44" s="34"/>
      <c r="D44" s="34"/>
      <c r="E44" s="34"/>
      <c r="F44" s="86"/>
    </row>
    <row r="45" spans="1:6" s="20" customFormat="1" ht="15.75" x14ac:dyDescent="0.25">
      <c r="A45" s="93"/>
      <c r="B45" s="94"/>
      <c r="C45" s="91"/>
      <c r="D45" s="91"/>
      <c r="E45" s="91"/>
      <c r="F45" s="86"/>
    </row>
    <row r="46" spans="1:6" s="20" customFormat="1" ht="15.75" x14ac:dyDescent="0.25">
      <c r="A46" s="27" t="s">
        <v>33</v>
      </c>
      <c r="B46" s="94"/>
      <c r="C46" s="91"/>
      <c r="D46" s="91"/>
      <c r="E46" s="95"/>
      <c r="F46" s="86"/>
    </row>
    <row r="47" spans="1:6" s="20" customFormat="1" ht="15" x14ac:dyDescent="0.25">
      <c r="A47" s="86"/>
      <c r="B47" s="87">
        <v>0</v>
      </c>
      <c r="C47" s="91"/>
      <c r="D47" s="91"/>
      <c r="E47" s="91"/>
      <c r="F47" s="86"/>
    </row>
    <row r="48" spans="1:6" s="20" customFormat="1" ht="15" x14ac:dyDescent="0.25">
      <c r="A48" s="86"/>
      <c r="B48" s="87">
        <v>0</v>
      </c>
      <c r="C48" s="91"/>
      <c r="D48" s="91"/>
      <c r="E48" s="91"/>
      <c r="F48" s="86"/>
    </row>
    <row r="49" spans="1:8" s="20" customFormat="1" ht="15" x14ac:dyDescent="0.25">
      <c r="A49" s="86"/>
      <c r="B49" s="87">
        <v>0</v>
      </c>
      <c r="C49" s="91"/>
      <c r="D49" s="91"/>
      <c r="E49" s="91"/>
      <c r="F49" s="86"/>
    </row>
    <row r="50" spans="1:8" s="20" customFormat="1" ht="15.75" x14ac:dyDescent="0.25">
      <c r="A50" s="92" t="s">
        <v>13</v>
      </c>
      <c r="B50" s="36">
        <f>SUM(B47:B49)</f>
        <v>0</v>
      </c>
      <c r="C50" s="34"/>
      <c r="D50" s="34"/>
      <c r="E50" s="34"/>
      <c r="F50" s="86"/>
    </row>
    <row r="51" spans="1:8" s="20" customFormat="1" ht="15.75" x14ac:dyDescent="0.25">
      <c r="A51" s="93"/>
      <c r="B51" s="94"/>
      <c r="C51" s="91"/>
      <c r="D51" s="91"/>
      <c r="E51" s="91"/>
      <c r="F51" s="86"/>
    </row>
    <row r="52" spans="1:8" s="20" customFormat="1" ht="15.75" x14ac:dyDescent="0.25">
      <c r="A52" s="27" t="s">
        <v>54</v>
      </c>
      <c r="B52" s="94"/>
      <c r="C52" s="91"/>
      <c r="D52" s="91"/>
      <c r="E52" s="95"/>
      <c r="F52" s="86"/>
    </row>
    <row r="53" spans="1:8" s="20" customFormat="1" ht="15" x14ac:dyDescent="0.25">
      <c r="A53" s="86"/>
      <c r="B53" s="87">
        <v>0</v>
      </c>
      <c r="C53" s="91"/>
      <c r="D53" s="91"/>
      <c r="E53" s="91"/>
      <c r="F53" s="86"/>
    </row>
    <row r="54" spans="1:8" s="20" customFormat="1" ht="15" x14ac:dyDescent="0.25">
      <c r="A54" s="86"/>
      <c r="B54" s="87">
        <v>0</v>
      </c>
      <c r="C54" s="91"/>
      <c r="D54" s="91"/>
      <c r="E54" s="91"/>
      <c r="F54" s="86"/>
    </row>
    <row r="55" spans="1:8" s="20" customFormat="1" ht="15" x14ac:dyDescent="0.25">
      <c r="A55" s="86"/>
      <c r="B55" s="87">
        <v>0</v>
      </c>
      <c r="C55" s="91"/>
      <c r="D55" s="91"/>
      <c r="E55" s="91"/>
      <c r="F55" s="86"/>
    </row>
    <row r="56" spans="1:8" s="20" customFormat="1" ht="15.75" x14ac:dyDescent="0.25">
      <c r="A56" s="92" t="s">
        <v>13</v>
      </c>
      <c r="B56" s="36">
        <f>SUM(B53:B55)</f>
        <v>0</v>
      </c>
      <c r="C56" s="34"/>
      <c r="D56" s="34"/>
      <c r="E56" s="34"/>
      <c r="F56" s="86"/>
    </row>
    <row r="57" spans="1:8" s="20" customFormat="1" ht="15.75" x14ac:dyDescent="0.25">
      <c r="A57" s="93"/>
      <c r="B57" s="94"/>
      <c r="C57" s="91"/>
      <c r="D57" s="91"/>
      <c r="E57" s="91"/>
      <c r="F57" s="86"/>
    </row>
    <row r="58" spans="1:8" s="20" customFormat="1" ht="15" x14ac:dyDescent="0.25">
      <c r="B58" s="94"/>
      <c r="C58" s="91"/>
      <c r="D58" s="91"/>
      <c r="E58" s="95"/>
      <c r="F58" s="86"/>
    </row>
    <row r="59" spans="1:8" s="20" customFormat="1" ht="15.75" x14ac:dyDescent="0.25">
      <c r="A59" s="27" t="s">
        <v>15</v>
      </c>
      <c r="F59" s="86"/>
    </row>
    <row r="60" spans="1:8" s="20" customFormat="1" ht="15" x14ac:dyDescent="0.25">
      <c r="A60" s="86"/>
      <c r="B60" s="87">
        <v>0</v>
      </c>
      <c r="C60" s="91"/>
      <c r="D60" s="91"/>
      <c r="E60" s="91"/>
      <c r="F60" s="86"/>
    </row>
    <row r="61" spans="1:8" s="20" customFormat="1" ht="15" x14ac:dyDescent="0.25">
      <c r="A61" s="86"/>
      <c r="B61" s="87">
        <v>0</v>
      </c>
      <c r="C61" s="91"/>
      <c r="D61" s="91"/>
      <c r="E61" s="91"/>
      <c r="F61" s="86"/>
    </row>
    <row r="62" spans="1:8" s="20" customFormat="1" ht="15" x14ac:dyDescent="0.25">
      <c r="A62" s="86"/>
      <c r="B62" s="87">
        <v>0</v>
      </c>
      <c r="C62" s="91"/>
      <c r="D62" s="91"/>
      <c r="E62" s="91"/>
      <c r="F62" s="86"/>
    </row>
    <row r="63" spans="1:8" s="20" customFormat="1" ht="15.75" x14ac:dyDescent="0.25">
      <c r="A63" s="92" t="s">
        <v>13</v>
      </c>
      <c r="B63" s="36">
        <f>SUM(B60:B62)</f>
        <v>0</v>
      </c>
      <c r="C63" s="34"/>
      <c r="D63" s="34"/>
      <c r="E63" s="34"/>
      <c r="F63" s="86"/>
    </row>
    <row r="64" spans="1:8" s="20" customFormat="1" ht="15" x14ac:dyDescent="0.25">
      <c r="A64" s="86"/>
      <c r="B64" s="86"/>
      <c r="C64" s="86"/>
      <c r="D64" s="86"/>
      <c r="E64" s="86"/>
      <c r="F64" s="86"/>
      <c r="G64" s="25"/>
      <c r="H64" s="25"/>
    </row>
    <row r="65" spans="1:6" s="20" customFormat="1" ht="15.75" x14ac:dyDescent="0.25">
      <c r="A65" s="37" t="s">
        <v>45</v>
      </c>
      <c r="B65" s="36">
        <f>B26+B32+B38+B44+B50+B63+B13+B20+B56</f>
        <v>0</v>
      </c>
      <c r="C65" s="34"/>
      <c r="D65" s="34"/>
      <c r="E65" s="34"/>
      <c r="F65" s="86"/>
    </row>
    <row r="66" spans="1:6" s="20" customFormat="1" ht="15" x14ac:dyDescent="0.25">
      <c r="F66" s="86"/>
    </row>
    <row r="67" spans="1:6" s="20" customFormat="1" ht="27" x14ac:dyDescent="0.25">
      <c r="A67" s="23" t="s">
        <v>118</v>
      </c>
      <c r="B67" s="24"/>
      <c r="C67" s="24"/>
      <c r="D67" s="24"/>
      <c r="E67" s="24"/>
      <c r="F67" s="24"/>
    </row>
    <row r="68" spans="1:6" s="20" customFormat="1" ht="44.25" customHeight="1" x14ac:dyDescent="0.25">
      <c r="A68" s="42" t="s">
        <v>34</v>
      </c>
      <c r="B68" s="31" t="s">
        <v>39</v>
      </c>
      <c r="C68" s="31" t="s">
        <v>23</v>
      </c>
      <c r="D68" s="31" t="s">
        <v>24</v>
      </c>
      <c r="E68" s="31" t="s">
        <v>81</v>
      </c>
      <c r="F68" s="108" t="s">
        <v>127</v>
      </c>
    </row>
    <row r="69" spans="1:6" s="20" customFormat="1" ht="15.75" x14ac:dyDescent="0.25">
      <c r="A69" s="37" t="s">
        <v>84</v>
      </c>
    </row>
    <row r="70" spans="1:6" s="20" customFormat="1" ht="16.5" customHeight="1" x14ac:dyDescent="0.25">
      <c r="A70" s="96"/>
      <c r="B70" s="87"/>
      <c r="C70" s="97"/>
      <c r="D70" s="45">
        <f>ROUND(B70*C70,0)</f>
        <v>0</v>
      </c>
      <c r="E70" s="45">
        <f>+B70-D70</f>
        <v>0</v>
      </c>
      <c r="F70" s="98"/>
    </row>
    <row r="71" spans="1:6" s="20" customFormat="1" ht="16.5" customHeight="1" x14ac:dyDescent="0.25">
      <c r="A71" s="96"/>
      <c r="B71" s="87"/>
      <c r="C71" s="97"/>
      <c r="D71" s="45">
        <f>ROUND(B71*C71,0)</f>
        <v>0</v>
      </c>
      <c r="E71" s="45">
        <f>+B71-D71</f>
        <v>0</v>
      </c>
      <c r="F71" s="98"/>
    </row>
    <row r="72" spans="1:6" s="20" customFormat="1" ht="16.5" customHeight="1" x14ac:dyDescent="0.25">
      <c r="A72" s="96"/>
      <c r="B72" s="87"/>
      <c r="C72" s="97"/>
      <c r="D72" s="45">
        <f t="shared" ref="D72:D83" si="0">ROUND(B72*C72,0)</f>
        <v>0</v>
      </c>
      <c r="E72" s="45">
        <f>+B72-D72</f>
        <v>0</v>
      </c>
      <c r="F72" s="98"/>
    </row>
    <row r="73" spans="1:6" s="20" customFormat="1" ht="16.5" customHeight="1" x14ac:dyDescent="0.25">
      <c r="A73" s="96"/>
      <c r="B73" s="87"/>
      <c r="C73" s="97"/>
      <c r="D73" s="45">
        <f t="shared" ref="D73:D82" si="1">ROUND(B73*C73,0)</f>
        <v>0</v>
      </c>
      <c r="E73" s="45">
        <f t="shared" ref="E73:E82" si="2">+B73-D73</f>
        <v>0</v>
      </c>
      <c r="F73" s="98"/>
    </row>
    <row r="74" spans="1:6" s="20" customFormat="1" ht="16.5" customHeight="1" x14ac:dyDescent="0.25">
      <c r="A74" s="96"/>
      <c r="B74" s="87"/>
      <c r="C74" s="97"/>
      <c r="D74" s="45">
        <f t="shared" si="1"/>
        <v>0</v>
      </c>
      <c r="E74" s="45">
        <f t="shared" si="2"/>
        <v>0</v>
      </c>
      <c r="F74" s="98"/>
    </row>
    <row r="75" spans="1:6" s="20" customFormat="1" ht="16.5" customHeight="1" x14ac:dyDescent="0.25">
      <c r="A75" s="96"/>
      <c r="B75" s="87"/>
      <c r="C75" s="97"/>
      <c r="D75" s="45">
        <f t="shared" si="1"/>
        <v>0</v>
      </c>
      <c r="E75" s="45">
        <f t="shared" si="2"/>
        <v>0</v>
      </c>
      <c r="F75" s="98"/>
    </row>
    <row r="76" spans="1:6" s="20" customFormat="1" ht="16.5" customHeight="1" x14ac:dyDescent="0.25">
      <c r="A76" s="96"/>
      <c r="B76" s="87"/>
      <c r="C76" s="97"/>
      <c r="D76" s="45">
        <f t="shared" si="1"/>
        <v>0</v>
      </c>
      <c r="E76" s="45">
        <f t="shared" si="2"/>
        <v>0</v>
      </c>
      <c r="F76" s="98"/>
    </row>
    <row r="77" spans="1:6" s="20" customFormat="1" ht="16.5" customHeight="1" x14ac:dyDescent="0.25">
      <c r="A77" s="96"/>
      <c r="B77" s="87"/>
      <c r="C77" s="97"/>
      <c r="D77" s="45">
        <f t="shared" si="1"/>
        <v>0</v>
      </c>
      <c r="E77" s="45">
        <f t="shared" si="2"/>
        <v>0</v>
      </c>
      <c r="F77" s="98"/>
    </row>
    <row r="78" spans="1:6" s="20" customFormat="1" ht="16.5" customHeight="1" x14ac:dyDescent="0.25">
      <c r="A78" s="96"/>
      <c r="B78" s="87"/>
      <c r="C78" s="97"/>
      <c r="D78" s="45">
        <f t="shared" si="1"/>
        <v>0</v>
      </c>
      <c r="E78" s="45">
        <f t="shared" si="2"/>
        <v>0</v>
      </c>
      <c r="F78" s="98"/>
    </row>
    <row r="79" spans="1:6" s="20" customFormat="1" ht="16.5" customHeight="1" x14ac:dyDescent="0.25">
      <c r="A79" s="96"/>
      <c r="B79" s="87"/>
      <c r="C79" s="97"/>
      <c r="D79" s="45">
        <f t="shared" si="1"/>
        <v>0</v>
      </c>
      <c r="E79" s="45">
        <f t="shared" si="2"/>
        <v>0</v>
      </c>
      <c r="F79" s="98"/>
    </row>
    <row r="80" spans="1:6" s="20" customFormat="1" ht="16.5" customHeight="1" x14ac:dyDescent="0.25">
      <c r="A80" s="96"/>
      <c r="B80" s="87"/>
      <c r="C80" s="97"/>
      <c r="D80" s="45">
        <f t="shared" si="1"/>
        <v>0</v>
      </c>
      <c r="E80" s="45">
        <f t="shared" si="2"/>
        <v>0</v>
      </c>
      <c r="F80" s="98"/>
    </row>
    <row r="81" spans="1:6" s="20" customFormat="1" ht="16.5" customHeight="1" x14ac:dyDescent="0.25">
      <c r="A81" s="96"/>
      <c r="B81" s="87"/>
      <c r="C81" s="97"/>
      <c r="D81" s="45">
        <f t="shared" si="1"/>
        <v>0</v>
      </c>
      <c r="E81" s="45">
        <f t="shared" si="2"/>
        <v>0</v>
      </c>
      <c r="F81" s="98"/>
    </row>
    <row r="82" spans="1:6" s="20" customFormat="1" ht="16.5" customHeight="1" x14ac:dyDescent="0.25">
      <c r="A82" s="96"/>
      <c r="B82" s="87"/>
      <c r="C82" s="97"/>
      <c r="D82" s="45">
        <f t="shared" si="1"/>
        <v>0</v>
      </c>
      <c r="E82" s="45">
        <f t="shared" si="2"/>
        <v>0</v>
      </c>
      <c r="F82" s="98"/>
    </row>
    <row r="83" spans="1:6" s="20" customFormat="1" ht="16.5" customHeight="1" x14ac:dyDescent="0.25">
      <c r="A83" s="99"/>
      <c r="B83" s="87"/>
      <c r="C83" s="97"/>
      <c r="D83" s="45">
        <f t="shared" si="0"/>
        <v>0</v>
      </c>
      <c r="E83" s="45">
        <f>+B83-D83</f>
        <v>0</v>
      </c>
      <c r="F83" s="98"/>
    </row>
    <row r="84" spans="1:6" s="20" customFormat="1" ht="16.5" customHeight="1" x14ac:dyDescent="0.25">
      <c r="A84" s="96"/>
      <c r="B84" s="87"/>
      <c r="C84" s="97"/>
      <c r="D84" s="45">
        <f>ROUND(B84*C84,0)</f>
        <v>0</v>
      </c>
      <c r="E84" s="45">
        <f t="shared" ref="E84" si="3">+B84-D84</f>
        <v>0</v>
      </c>
      <c r="F84" s="98"/>
    </row>
    <row r="85" spans="1:6" s="20" customFormat="1" ht="16.5" customHeight="1" x14ac:dyDescent="0.25">
      <c r="A85" s="96"/>
      <c r="B85" s="87"/>
      <c r="C85" s="97"/>
      <c r="D85" s="45">
        <f>ROUND(B85*C85,0)</f>
        <v>0</v>
      </c>
      <c r="E85" s="45">
        <f>+B85-D85</f>
        <v>0</v>
      </c>
      <c r="F85" s="98"/>
    </row>
    <row r="86" spans="1:6" s="20" customFormat="1" ht="16.5" customHeight="1" x14ac:dyDescent="0.25">
      <c r="A86" s="96"/>
      <c r="B86" s="87"/>
      <c r="C86" s="97"/>
      <c r="D86" s="45">
        <f t="shared" ref="D86:D87" si="4">ROUND(B86*C86,0)</f>
        <v>0</v>
      </c>
      <c r="E86" s="45">
        <f>+B86-D86</f>
        <v>0</v>
      </c>
      <c r="F86" s="98"/>
    </row>
    <row r="87" spans="1:6" s="20" customFormat="1" ht="16.5" customHeight="1" x14ac:dyDescent="0.25">
      <c r="A87" s="99"/>
      <c r="B87" s="87"/>
      <c r="C87" s="97"/>
      <c r="D87" s="45">
        <f t="shared" si="4"/>
        <v>0</v>
      </c>
      <c r="E87" s="45">
        <f>+B87-D87</f>
        <v>0</v>
      </c>
      <c r="F87" s="98"/>
    </row>
    <row r="88" spans="1:6" s="20" customFormat="1" ht="16.5" customHeight="1" x14ac:dyDescent="0.25">
      <c r="A88" s="96"/>
      <c r="B88" s="87"/>
      <c r="C88" s="97"/>
      <c r="D88" s="45">
        <f>ROUND(B88*C88,0)</f>
        <v>0</v>
      </c>
      <c r="E88" s="45">
        <f t="shared" ref="E88" si="5">+B88-D88</f>
        <v>0</v>
      </c>
      <c r="F88" s="98"/>
    </row>
    <row r="89" spans="1:6" s="20" customFormat="1" ht="16.5" customHeight="1" x14ac:dyDescent="0.25">
      <c r="A89" s="96"/>
      <c r="B89" s="87"/>
      <c r="C89" s="97"/>
      <c r="D89" s="45">
        <f>ROUND(B89*C89,0)</f>
        <v>0</v>
      </c>
      <c r="E89" s="45">
        <f>+B89-D89</f>
        <v>0</v>
      </c>
      <c r="F89" s="98"/>
    </row>
    <row r="90" spans="1:6" s="20" customFormat="1" ht="16.5" customHeight="1" x14ac:dyDescent="0.25">
      <c r="A90" s="96"/>
      <c r="B90" s="87"/>
      <c r="C90" s="97"/>
      <c r="D90" s="45">
        <f>ROUND(B90*C90,0)</f>
        <v>0</v>
      </c>
      <c r="E90" s="45">
        <f>+B90-D90</f>
        <v>0</v>
      </c>
      <c r="F90" s="98"/>
    </row>
    <row r="91" spans="1:6" s="20" customFormat="1" ht="16.5" customHeight="1" x14ac:dyDescent="0.25">
      <c r="A91" s="96"/>
      <c r="B91" s="100"/>
      <c r="C91" s="101"/>
      <c r="D91" s="50">
        <f>ROUND(B91*C91,0)</f>
        <v>0</v>
      </c>
      <c r="E91" s="50">
        <f>+B91-D91</f>
        <v>0</v>
      </c>
      <c r="F91" s="98"/>
    </row>
    <row r="92" spans="1:6" s="20" customFormat="1" ht="15" x14ac:dyDescent="0.25">
      <c r="A92" s="20" t="s">
        <v>25</v>
      </c>
      <c r="B92" s="51">
        <f>SUM(B70:B91)</f>
        <v>0</v>
      </c>
      <c r="C92" s="52"/>
      <c r="D92" s="51">
        <f>SUM(D70:D91)</f>
        <v>0</v>
      </c>
      <c r="E92" s="51">
        <f>+B92-D92</f>
        <v>0</v>
      </c>
      <c r="F92" s="86"/>
    </row>
    <row r="93" spans="1:6" s="20" customFormat="1" ht="15" x14ac:dyDescent="0.25">
      <c r="A93" s="20" t="s">
        <v>91</v>
      </c>
      <c r="B93" s="36">
        <f>D93</f>
        <v>0</v>
      </c>
      <c r="D93" s="102"/>
      <c r="E93" s="54"/>
      <c r="F93" s="86"/>
    </row>
    <row r="94" spans="1:6" s="20" customFormat="1" ht="15.75" thickBot="1" x14ac:dyDescent="0.3">
      <c r="A94" s="20" t="s">
        <v>26</v>
      </c>
      <c r="B94" s="55"/>
      <c r="D94" s="103" t="e">
        <f>D93/D92</f>
        <v>#DIV/0!</v>
      </c>
      <c r="E94" s="57"/>
      <c r="F94" s="86"/>
    </row>
    <row r="95" spans="1:6" s="20" customFormat="1" ht="16.5" thickBot="1" x14ac:dyDescent="0.3">
      <c r="A95" s="58" t="s">
        <v>27</v>
      </c>
      <c r="B95" s="59">
        <f>B92+B93</f>
        <v>0</v>
      </c>
      <c r="C95" s="60"/>
      <c r="D95" s="59">
        <f t="shared" ref="D95" si="6">D92+D93</f>
        <v>0</v>
      </c>
      <c r="E95" s="59">
        <f>E92</f>
        <v>0</v>
      </c>
      <c r="F95" s="86"/>
    </row>
    <row r="96" spans="1:6" s="20" customFormat="1" ht="15" x14ac:dyDescent="0.25">
      <c r="A96" s="43"/>
      <c r="F96" s="86"/>
    </row>
    <row r="97" spans="1:6" s="20" customFormat="1" ht="43.5" customHeight="1" x14ac:dyDescent="0.25">
      <c r="A97" s="61"/>
      <c r="B97" s="31" t="s">
        <v>40</v>
      </c>
      <c r="C97" s="31" t="s">
        <v>38</v>
      </c>
      <c r="D97" s="31" t="s">
        <v>2</v>
      </c>
      <c r="E97" s="31" t="s">
        <v>41</v>
      </c>
      <c r="F97" s="86"/>
    </row>
    <row r="98" spans="1:6" s="20" customFormat="1" ht="15.75" x14ac:dyDescent="0.25">
      <c r="A98" s="30" t="s">
        <v>35</v>
      </c>
      <c r="B98" s="104"/>
      <c r="D98" s="104"/>
      <c r="E98" s="104"/>
      <c r="F98" s="86"/>
    </row>
    <row r="99" spans="1:6" s="20" customFormat="1" ht="17.25" customHeight="1" x14ac:dyDescent="0.25">
      <c r="A99" s="86"/>
      <c r="B99" s="87"/>
      <c r="C99" s="97"/>
      <c r="D99" s="45">
        <f>ROUND(B99*C99,0)</f>
        <v>0</v>
      </c>
      <c r="E99" s="45">
        <f>+B99-D99</f>
        <v>0</v>
      </c>
      <c r="F99" s="98"/>
    </row>
    <row r="100" spans="1:6" s="20" customFormat="1" ht="17.25" customHeight="1" x14ac:dyDescent="0.25">
      <c r="A100" s="86"/>
      <c r="B100" s="87"/>
      <c r="C100" s="97"/>
      <c r="D100" s="45">
        <f t="shared" ref="D100:D109" si="7">ROUND(B100*C100,0)</f>
        <v>0</v>
      </c>
      <c r="E100" s="45">
        <f t="shared" ref="E100:E109" si="8">+B100-D100</f>
        <v>0</v>
      </c>
      <c r="F100" s="98"/>
    </row>
    <row r="101" spans="1:6" s="20" customFormat="1" ht="17.25" customHeight="1" x14ac:dyDescent="0.25">
      <c r="A101" s="86"/>
      <c r="B101" s="87"/>
      <c r="C101" s="97"/>
      <c r="D101" s="45">
        <f t="shared" si="7"/>
        <v>0</v>
      </c>
      <c r="E101" s="45">
        <f t="shared" si="8"/>
        <v>0</v>
      </c>
      <c r="F101" s="98"/>
    </row>
    <row r="102" spans="1:6" s="20" customFormat="1" ht="17.25" customHeight="1" x14ac:dyDescent="0.25">
      <c r="A102" s="86"/>
      <c r="B102" s="87"/>
      <c r="C102" s="97"/>
      <c r="D102" s="45">
        <f t="shared" si="7"/>
        <v>0</v>
      </c>
      <c r="E102" s="45">
        <f t="shared" si="8"/>
        <v>0</v>
      </c>
      <c r="F102" s="98"/>
    </row>
    <row r="103" spans="1:6" s="20" customFormat="1" ht="17.25" customHeight="1" x14ac:dyDescent="0.25">
      <c r="A103" s="86"/>
      <c r="B103" s="87"/>
      <c r="C103" s="97"/>
      <c r="D103" s="45">
        <f t="shared" si="7"/>
        <v>0</v>
      </c>
      <c r="E103" s="45">
        <f t="shared" si="8"/>
        <v>0</v>
      </c>
      <c r="F103" s="98"/>
    </row>
    <row r="104" spans="1:6" s="20" customFormat="1" ht="17.25" customHeight="1" x14ac:dyDescent="0.25">
      <c r="A104" s="86"/>
      <c r="B104" s="87"/>
      <c r="C104" s="97"/>
      <c r="D104" s="45">
        <f t="shared" si="7"/>
        <v>0</v>
      </c>
      <c r="E104" s="45">
        <f t="shared" si="8"/>
        <v>0</v>
      </c>
      <c r="F104" s="98"/>
    </row>
    <row r="105" spans="1:6" s="20" customFormat="1" ht="17.25" customHeight="1" x14ac:dyDescent="0.25">
      <c r="A105" s="86"/>
      <c r="B105" s="87"/>
      <c r="C105" s="97"/>
      <c r="D105" s="45">
        <f t="shared" si="7"/>
        <v>0</v>
      </c>
      <c r="E105" s="45">
        <f t="shared" si="8"/>
        <v>0</v>
      </c>
      <c r="F105" s="98"/>
    </row>
    <row r="106" spans="1:6" s="20" customFormat="1" ht="17.25" customHeight="1" x14ac:dyDescent="0.25">
      <c r="A106" s="86"/>
      <c r="B106" s="87"/>
      <c r="C106" s="97"/>
      <c r="D106" s="45">
        <f t="shared" si="7"/>
        <v>0</v>
      </c>
      <c r="E106" s="45">
        <f t="shared" si="8"/>
        <v>0</v>
      </c>
      <c r="F106" s="98"/>
    </row>
    <row r="107" spans="1:6" s="20" customFormat="1" ht="17.25" customHeight="1" x14ac:dyDescent="0.25">
      <c r="A107" s="86"/>
      <c r="B107" s="87"/>
      <c r="C107" s="97"/>
      <c r="D107" s="45">
        <f t="shared" si="7"/>
        <v>0</v>
      </c>
      <c r="E107" s="45">
        <f t="shared" si="8"/>
        <v>0</v>
      </c>
      <c r="F107" s="98"/>
    </row>
    <row r="108" spans="1:6" s="20" customFormat="1" ht="17.25" customHeight="1" x14ac:dyDescent="0.25">
      <c r="A108" s="86"/>
      <c r="B108" s="87"/>
      <c r="C108" s="97"/>
      <c r="D108" s="45">
        <f t="shared" si="7"/>
        <v>0</v>
      </c>
      <c r="E108" s="45">
        <f t="shared" si="8"/>
        <v>0</v>
      </c>
      <c r="F108" s="98"/>
    </row>
    <row r="109" spans="1:6" s="20" customFormat="1" ht="17.25" customHeight="1" x14ac:dyDescent="0.25">
      <c r="A109" s="86"/>
      <c r="B109" s="87"/>
      <c r="C109" s="97"/>
      <c r="D109" s="45">
        <f t="shared" si="7"/>
        <v>0</v>
      </c>
      <c r="E109" s="45">
        <f t="shared" si="8"/>
        <v>0</v>
      </c>
      <c r="F109" s="98"/>
    </row>
    <row r="110" spans="1:6" s="20" customFormat="1" ht="17.25" customHeight="1" x14ac:dyDescent="0.25">
      <c r="A110" s="86"/>
      <c r="B110" s="87"/>
      <c r="C110" s="97"/>
      <c r="D110" s="45">
        <f t="shared" ref="D110:D124" si="9">ROUND(B110*C110,0)</f>
        <v>0</v>
      </c>
      <c r="E110" s="45">
        <f t="shared" ref="E110:E124" si="10">+B110-D110</f>
        <v>0</v>
      </c>
      <c r="F110" s="98"/>
    </row>
    <row r="111" spans="1:6" s="20" customFormat="1" ht="17.25" customHeight="1" x14ac:dyDescent="0.25">
      <c r="A111" s="86"/>
      <c r="B111" s="87"/>
      <c r="C111" s="97"/>
      <c r="D111" s="45">
        <f t="shared" si="9"/>
        <v>0</v>
      </c>
      <c r="E111" s="45">
        <f t="shared" si="10"/>
        <v>0</v>
      </c>
      <c r="F111" s="98"/>
    </row>
    <row r="112" spans="1:6" s="20" customFormat="1" ht="17.25" customHeight="1" x14ac:dyDescent="0.25">
      <c r="A112" s="86"/>
      <c r="B112" s="87"/>
      <c r="C112" s="97"/>
      <c r="D112" s="45">
        <f t="shared" si="9"/>
        <v>0</v>
      </c>
      <c r="E112" s="45">
        <f t="shared" si="10"/>
        <v>0</v>
      </c>
      <c r="F112" s="98"/>
    </row>
    <row r="113" spans="1:6" s="20" customFormat="1" ht="17.25" customHeight="1" x14ac:dyDescent="0.25">
      <c r="A113" s="86"/>
      <c r="B113" s="87"/>
      <c r="C113" s="97"/>
      <c r="D113" s="45">
        <f t="shared" si="9"/>
        <v>0</v>
      </c>
      <c r="E113" s="45">
        <f t="shared" si="10"/>
        <v>0</v>
      </c>
      <c r="F113" s="98"/>
    </row>
    <row r="114" spans="1:6" s="20" customFormat="1" ht="17.25" customHeight="1" x14ac:dyDescent="0.25">
      <c r="A114" s="86"/>
      <c r="B114" s="87"/>
      <c r="C114" s="97"/>
      <c r="D114" s="45">
        <f t="shared" si="9"/>
        <v>0</v>
      </c>
      <c r="E114" s="45">
        <f t="shared" si="10"/>
        <v>0</v>
      </c>
      <c r="F114" s="98"/>
    </row>
    <row r="115" spans="1:6" s="20" customFormat="1" ht="17.25" customHeight="1" x14ac:dyDescent="0.25">
      <c r="A115" s="86"/>
      <c r="B115" s="87"/>
      <c r="C115" s="97"/>
      <c r="D115" s="45">
        <f t="shared" si="9"/>
        <v>0</v>
      </c>
      <c r="E115" s="45">
        <f t="shared" si="10"/>
        <v>0</v>
      </c>
      <c r="F115" s="98"/>
    </row>
    <row r="116" spans="1:6" s="20" customFormat="1" ht="17.25" customHeight="1" x14ac:dyDescent="0.25">
      <c r="A116" s="86"/>
      <c r="B116" s="87"/>
      <c r="C116" s="97"/>
      <c r="D116" s="45">
        <f t="shared" si="9"/>
        <v>0</v>
      </c>
      <c r="E116" s="45">
        <f t="shared" si="10"/>
        <v>0</v>
      </c>
      <c r="F116" s="98"/>
    </row>
    <row r="117" spans="1:6" s="20" customFormat="1" ht="17.25" customHeight="1" x14ac:dyDescent="0.25">
      <c r="A117" s="86"/>
      <c r="B117" s="87"/>
      <c r="C117" s="97"/>
      <c r="D117" s="45">
        <f t="shared" si="9"/>
        <v>0</v>
      </c>
      <c r="E117" s="45">
        <f t="shared" si="10"/>
        <v>0</v>
      </c>
      <c r="F117" s="98"/>
    </row>
    <row r="118" spans="1:6" s="20" customFormat="1" ht="17.25" customHeight="1" x14ac:dyDescent="0.25">
      <c r="A118" s="86"/>
      <c r="B118" s="87"/>
      <c r="C118" s="97"/>
      <c r="D118" s="45">
        <f t="shared" si="9"/>
        <v>0</v>
      </c>
      <c r="E118" s="45">
        <f t="shared" si="10"/>
        <v>0</v>
      </c>
      <c r="F118" s="98"/>
    </row>
    <row r="119" spans="1:6" s="20" customFormat="1" ht="17.25" customHeight="1" x14ac:dyDescent="0.25">
      <c r="A119" s="86"/>
      <c r="B119" s="87"/>
      <c r="C119" s="97"/>
      <c r="D119" s="45">
        <f t="shared" si="9"/>
        <v>0</v>
      </c>
      <c r="E119" s="45">
        <f t="shared" si="10"/>
        <v>0</v>
      </c>
      <c r="F119" s="98"/>
    </row>
    <row r="120" spans="1:6" s="20" customFormat="1" ht="17.25" customHeight="1" x14ac:dyDescent="0.25">
      <c r="A120" s="86"/>
      <c r="B120" s="87"/>
      <c r="C120" s="97"/>
      <c r="D120" s="45">
        <f t="shared" si="9"/>
        <v>0</v>
      </c>
      <c r="E120" s="45">
        <f t="shared" si="10"/>
        <v>0</v>
      </c>
      <c r="F120" s="98"/>
    </row>
    <row r="121" spans="1:6" s="20" customFormat="1" ht="17.25" customHeight="1" x14ac:dyDescent="0.25">
      <c r="A121" s="86"/>
      <c r="B121" s="87"/>
      <c r="C121" s="97"/>
      <c r="D121" s="45">
        <f t="shared" si="9"/>
        <v>0</v>
      </c>
      <c r="E121" s="45">
        <f t="shared" si="10"/>
        <v>0</v>
      </c>
      <c r="F121" s="98"/>
    </row>
    <row r="122" spans="1:6" s="20" customFormat="1" ht="17.25" customHeight="1" x14ac:dyDescent="0.25">
      <c r="A122" s="86"/>
      <c r="B122" s="87"/>
      <c r="C122" s="97"/>
      <c r="D122" s="45">
        <f t="shared" si="9"/>
        <v>0</v>
      </c>
      <c r="E122" s="45">
        <f t="shared" si="10"/>
        <v>0</v>
      </c>
      <c r="F122" s="98"/>
    </row>
    <row r="123" spans="1:6" s="20" customFormat="1" ht="15" x14ac:dyDescent="0.25">
      <c r="A123" s="62" t="s">
        <v>6</v>
      </c>
      <c r="B123" s="87"/>
      <c r="C123" s="97"/>
      <c r="D123" s="45">
        <f t="shared" si="9"/>
        <v>0</v>
      </c>
      <c r="E123" s="45">
        <f t="shared" si="10"/>
        <v>0</v>
      </c>
      <c r="F123" s="98"/>
    </row>
    <row r="124" spans="1:6" s="20" customFormat="1" ht="75.75" thickBot="1" x14ac:dyDescent="0.3">
      <c r="A124" s="63" t="s">
        <v>90</v>
      </c>
      <c r="B124" s="87"/>
      <c r="C124" s="97"/>
      <c r="D124" s="45">
        <f t="shared" si="9"/>
        <v>0</v>
      </c>
      <c r="E124" s="45">
        <f t="shared" si="10"/>
        <v>0</v>
      </c>
      <c r="F124" s="86"/>
    </row>
    <row r="125" spans="1:6" s="20" customFormat="1" ht="16.5" thickBot="1" x14ac:dyDescent="0.3">
      <c r="A125" s="58" t="s">
        <v>28</v>
      </c>
      <c r="B125" s="59">
        <f>SUM(B99:B124)</f>
        <v>0</v>
      </c>
      <c r="C125" s="86"/>
      <c r="D125" s="59">
        <f>SUM(D99:D124)</f>
        <v>0</v>
      </c>
      <c r="E125" s="59">
        <f>SUM(E99:E124)</f>
        <v>0</v>
      </c>
      <c r="F125" s="86"/>
    </row>
    <row r="126" spans="1:6" s="20" customFormat="1" ht="16.5" customHeight="1" x14ac:dyDescent="0.25">
      <c r="C126" s="86"/>
      <c r="D126" s="57"/>
      <c r="E126" s="57"/>
      <c r="F126" s="86"/>
    </row>
    <row r="127" spans="1:6" s="20" customFormat="1" ht="16.5" thickBot="1" x14ac:dyDescent="0.3">
      <c r="A127" s="37" t="s">
        <v>29</v>
      </c>
      <c r="B127" s="64">
        <f>B95+B125</f>
        <v>0</v>
      </c>
      <c r="C127" s="86"/>
      <c r="D127" s="64">
        <f>D95+D125</f>
        <v>0</v>
      </c>
      <c r="E127" s="64">
        <f>E95+E125</f>
        <v>0</v>
      </c>
      <c r="F127" s="86"/>
    </row>
    <row r="128" spans="1:6" s="20" customFormat="1" ht="16.5" customHeight="1" thickTop="1" x14ac:dyDescent="0.25">
      <c r="C128" s="52"/>
      <c r="D128" s="43" t="str">
        <f>IF(B13=D127," ","Does not balance to amount requested from MHM.  Review expenses budgeted.")</f>
        <v xml:space="preserve"> </v>
      </c>
      <c r="F128" s="86"/>
    </row>
    <row r="129" spans="1:6" s="20" customFormat="1" ht="16.5" customHeight="1" thickBot="1" x14ac:dyDescent="0.3">
      <c r="B129" s="43"/>
      <c r="C129" s="52"/>
      <c r="D129" s="52"/>
      <c r="F129" s="86"/>
    </row>
    <row r="130" spans="1:6" s="20" customFormat="1" ht="16.5" customHeight="1" x14ac:dyDescent="0.25">
      <c r="A130" s="65" t="s">
        <v>7</v>
      </c>
      <c r="B130" s="66"/>
      <c r="F130" s="86"/>
    </row>
    <row r="131" spans="1:6" s="20" customFormat="1" ht="16.5" customHeight="1" x14ac:dyDescent="0.25">
      <c r="A131" s="67" t="s">
        <v>8</v>
      </c>
      <c r="B131" s="68">
        <f>C7</f>
        <v>0</v>
      </c>
      <c r="F131" s="86"/>
    </row>
    <row r="132" spans="1:6" s="20" customFormat="1" ht="16.5" customHeight="1" x14ac:dyDescent="0.25">
      <c r="A132" s="67" t="s">
        <v>9</v>
      </c>
      <c r="B132" s="68">
        <f>B65-B127</f>
        <v>0</v>
      </c>
      <c r="C132" s="43"/>
      <c r="F132" s="86"/>
    </row>
    <row r="133" spans="1:6" s="20" customFormat="1" ht="16.5" customHeight="1" x14ac:dyDescent="0.25">
      <c r="A133" s="67" t="s">
        <v>37</v>
      </c>
      <c r="B133" s="105" t="e">
        <f>B13/B127</f>
        <v>#DIV/0!</v>
      </c>
      <c r="F133" s="86"/>
    </row>
    <row r="134" spans="1:6" s="20" customFormat="1" ht="16.5" customHeight="1" x14ac:dyDescent="0.25">
      <c r="A134" s="67" t="s">
        <v>10</v>
      </c>
      <c r="B134" s="106"/>
      <c r="F134" s="86"/>
    </row>
    <row r="135" spans="1:6" s="20" customFormat="1" ht="16.5" customHeight="1" thickBot="1" x14ac:dyDescent="0.3">
      <c r="A135" s="71" t="s">
        <v>36</v>
      </c>
      <c r="B135" s="107" t="e">
        <f>+B131/B134</f>
        <v>#DIV/0!</v>
      </c>
      <c r="C135" s="43" t="e">
        <f>IF(B135&gt;20%,"Request is over 20% of org budget - Please review"," ")</f>
        <v>#DIV/0!</v>
      </c>
      <c r="F135" s="86"/>
    </row>
    <row r="136" spans="1:6" s="20" customFormat="1" ht="16.5" customHeight="1" x14ac:dyDescent="0.25">
      <c r="F136" s="86"/>
    </row>
    <row r="137" spans="1:6" s="20" customFormat="1" ht="15" x14ac:dyDescent="0.25">
      <c r="B137" s="46"/>
      <c r="C137" s="46"/>
      <c r="D137" s="46"/>
    </row>
    <row r="138" spans="1:6" s="20" customFormat="1" ht="15" x14ac:dyDescent="0.25">
      <c r="B138" s="46"/>
      <c r="C138" s="46"/>
      <c r="D138" s="46"/>
    </row>
    <row r="139" spans="1:6" s="20" customFormat="1" ht="15" x14ac:dyDescent="0.25">
      <c r="B139" s="46"/>
      <c r="C139" s="46"/>
      <c r="D139" s="46"/>
    </row>
    <row r="140" spans="1:6" s="20" customFormat="1" ht="15" x14ac:dyDescent="0.25">
      <c r="B140" s="46"/>
      <c r="C140" s="46"/>
      <c r="D140" s="46"/>
    </row>
    <row r="141" spans="1:6" s="20" customFormat="1" ht="15" x14ac:dyDescent="0.25">
      <c r="B141" s="46"/>
      <c r="C141" s="46"/>
      <c r="D141" s="46"/>
    </row>
    <row r="142" spans="1:6" s="20" customFormat="1" ht="15" x14ac:dyDescent="0.25">
      <c r="B142" s="46"/>
      <c r="C142" s="46"/>
      <c r="D142" s="46"/>
    </row>
    <row r="143" spans="1:6" s="20" customFormat="1" ht="15" x14ac:dyDescent="0.25">
      <c r="B143" s="46"/>
      <c r="C143" s="46"/>
      <c r="D143" s="46"/>
    </row>
    <row r="144" spans="1:6" s="20" customFormat="1" ht="15" x14ac:dyDescent="0.25">
      <c r="B144" s="46"/>
      <c r="C144" s="46"/>
      <c r="D144" s="46"/>
    </row>
    <row r="145" spans="2:4" s="20" customFormat="1" ht="15" x14ac:dyDescent="0.25">
      <c r="B145" s="46"/>
      <c r="C145" s="46"/>
      <c r="D145" s="46"/>
    </row>
    <row r="146" spans="2:4" s="20" customFormat="1" ht="15" x14ac:dyDescent="0.25">
      <c r="B146" s="46"/>
      <c r="C146" s="46"/>
      <c r="D146" s="46"/>
    </row>
    <row r="147" spans="2:4" s="20" customFormat="1" ht="15" x14ac:dyDescent="0.25">
      <c r="B147" s="46"/>
      <c r="C147" s="46"/>
      <c r="D147" s="46"/>
    </row>
    <row r="148" spans="2:4" s="20" customFormat="1" ht="15" x14ac:dyDescent="0.25">
      <c r="B148" s="46"/>
      <c r="C148" s="46"/>
      <c r="D148" s="46"/>
    </row>
    <row r="149" spans="2:4" s="20" customFormat="1" ht="15" x14ac:dyDescent="0.25"/>
    <row r="150" spans="2:4" s="20" customFormat="1" ht="15" x14ac:dyDescent="0.25"/>
    <row r="151" spans="2:4" s="20" customFormat="1" ht="15" x14ac:dyDescent="0.25"/>
    <row r="152" spans="2:4" s="20" customFormat="1" ht="15" x14ac:dyDescent="0.25"/>
    <row r="153" spans="2:4" s="20" customFormat="1" ht="15" x14ac:dyDescent="0.25"/>
    <row r="154" spans="2:4" s="20" customFormat="1" ht="15" x14ac:dyDescent="0.25"/>
    <row r="155" spans="2:4" s="20" customFormat="1" ht="15" x14ac:dyDescent="0.25"/>
    <row r="156" spans="2:4" s="20" customFormat="1" ht="15" x14ac:dyDescent="0.25"/>
    <row r="157" spans="2:4" s="20" customFormat="1" ht="15" x14ac:dyDescent="0.25"/>
    <row r="158" spans="2:4" s="20" customFormat="1" ht="15" x14ac:dyDescent="0.25"/>
    <row r="159" spans="2:4" s="20" customFormat="1" ht="15" x14ac:dyDescent="0.25"/>
    <row r="160" spans="2:4" s="20" customFormat="1" ht="15" x14ac:dyDescent="0.25"/>
    <row r="161" s="20" customFormat="1" ht="15" x14ac:dyDescent="0.25"/>
    <row r="162" s="20" customFormat="1" ht="15" x14ac:dyDescent="0.25"/>
    <row r="163" s="20" customFormat="1" ht="15" x14ac:dyDescent="0.25"/>
    <row r="164" s="20" customFormat="1" ht="15" x14ac:dyDescent="0.25"/>
    <row r="165" s="20" customFormat="1" ht="15" x14ac:dyDescent="0.25"/>
    <row r="166" s="20" customFormat="1" ht="15" x14ac:dyDescent="0.25"/>
    <row r="167" s="20" customFormat="1" ht="15" x14ac:dyDescent="0.25"/>
    <row r="168" s="20" customFormat="1" ht="15" x14ac:dyDescent="0.25"/>
    <row r="169" s="20" customFormat="1" ht="15" x14ac:dyDescent="0.25"/>
    <row r="170" s="20" customFormat="1" ht="15" x14ac:dyDescent="0.25"/>
    <row r="171" s="20" customFormat="1" ht="15" x14ac:dyDescent="0.25"/>
    <row r="172" s="20" customFormat="1" ht="15" x14ac:dyDescent="0.25"/>
    <row r="173" s="20" customFormat="1" ht="15" x14ac:dyDescent="0.25"/>
    <row r="174" s="20" customFormat="1" ht="15" x14ac:dyDescent="0.25"/>
    <row r="175" s="20" customFormat="1" ht="15" x14ac:dyDescent="0.25"/>
    <row r="176" s="20" customFormat="1" ht="15" x14ac:dyDescent="0.25"/>
    <row r="177" s="20" customFormat="1" ht="15" x14ac:dyDescent="0.25"/>
    <row r="178" s="20" customFormat="1" ht="15" x14ac:dyDescent="0.25"/>
    <row r="179" s="20" customFormat="1" ht="15" x14ac:dyDescent="0.25"/>
    <row r="180" s="20" customFormat="1" ht="15" x14ac:dyDescent="0.25"/>
    <row r="181" s="20" customFormat="1" ht="15" x14ac:dyDescent="0.25"/>
    <row r="182" s="20" customFormat="1" ht="15" x14ac:dyDescent="0.25"/>
    <row r="183" s="20" customFormat="1" ht="15" x14ac:dyDescent="0.25"/>
    <row r="184" s="20" customFormat="1" ht="15" x14ac:dyDescent="0.25"/>
    <row r="185" s="20" customFormat="1" ht="15" x14ac:dyDescent="0.25"/>
    <row r="186" s="20" customFormat="1" ht="15" x14ac:dyDescent="0.25"/>
    <row r="187" s="20" customFormat="1" ht="15" x14ac:dyDescent="0.25"/>
    <row r="188" s="20" customFormat="1" ht="15" x14ac:dyDescent="0.25"/>
    <row r="189" s="20" customFormat="1" ht="15" x14ac:dyDescent="0.25"/>
    <row r="190" s="20" customFormat="1" ht="15" x14ac:dyDescent="0.25"/>
    <row r="191" s="20" customFormat="1" ht="15" x14ac:dyDescent="0.25"/>
    <row r="192" s="20" customFormat="1" ht="15" x14ac:dyDescent="0.25"/>
    <row r="193" s="20" customFormat="1" ht="15" x14ac:dyDescent="0.25"/>
    <row r="194" s="20" customFormat="1" ht="15" x14ac:dyDescent="0.25"/>
    <row r="195" s="20" customFormat="1" ht="15" x14ac:dyDescent="0.25"/>
    <row r="196" s="20" customFormat="1" ht="15" x14ac:dyDescent="0.25"/>
    <row r="197" s="20" customFormat="1" ht="15" x14ac:dyDescent="0.25"/>
    <row r="198" s="20" customFormat="1" ht="15" x14ac:dyDescent="0.25"/>
    <row r="199" s="20" customFormat="1" ht="15" x14ac:dyDescent="0.25"/>
    <row r="200" s="20" customFormat="1" ht="15" x14ac:dyDescent="0.25"/>
    <row r="201" s="20" customFormat="1" ht="15" x14ac:dyDescent="0.25"/>
    <row r="202" s="20" customFormat="1" ht="15" x14ac:dyDescent="0.25"/>
    <row r="203" s="20" customFormat="1" ht="15" x14ac:dyDescent="0.25"/>
    <row r="204" s="20" customFormat="1" ht="15" x14ac:dyDescent="0.25"/>
    <row r="205" s="20" customFormat="1" ht="15" x14ac:dyDescent="0.25"/>
    <row r="206" s="20" customFormat="1" ht="15" x14ac:dyDescent="0.25"/>
    <row r="207" s="20" customFormat="1" ht="15" x14ac:dyDescent="0.25"/>
    <row r="208" s="20" customFormat="1" ht="15" x14ac:dyDescent="0.25"/>
    <row r="209" s="20" customFormat="1" ht="15" x14ac:dyDescent="0.25"/>
    <row r="210" s="20" customFormat="1" ht="15" x14ac:dyDescent="0.25"/>
    <row r="211" s="20" customFormat="1" ht="15" x14ac:dyDescent="0.25"/>
    <row r="212" s="20" customFormat="1" ht="15" x14ac:dyDescent="0.25"/>
    <row r="213" s="20" customFormat="1" ht="15" x14ac:dyDescent="0.25"/>
    <row r="214" s="20" customFormat="1" ht="15" x14ac:dyDescent="0.25"/>
    <row r="215" s="20" customFormat="1" ht="15" x14ac:dyDescent="0.25"/>
    <row r="216" s="20" customFormat="1" ht="15" x14ac:dyDescent="0.25"/>
    <row r="217" s="20" customFormat="1" ht="15" x14ac:dyDescent="0.25"/>
    <row r="218" s="20" customFormat="1" ht="15" x14ac:dyDescent="0.25"/>
    <row r="219" s="20" customFormat="1" ht="15" x14ac:dyDescent="0.25"/>
    <row r="220" s="20" customFormat="1" ht="15" x14ac:dyDescent="0.25"/>
    <row r="221" s="20" customFormat="1" ht="15" x14ac:dyDescent="0.25"/>
    <row r="222" s="20" customFormat="1" ht="15" x14ac:dyDescent="0.25"/>
    <row r="223" s="20" customFormat="1" ht="15" x14ac:dyDescent="0.25"/>
    <row r="224" s="20" customFormat="1" ht="15" x14ac:dyDescent="0.25"/>
    <row r="225" s="20" customFormat="1" ht="15" x14ac:dyDescent="0.25"/>
    <row r="226" s="20" customFormat="1" ht="15" x14ac:dyDescent="0.25"/>
    <row r="227" s="20" customFormat="1" ht="15" x14ac:dyDescent="0.25"/>
    <row r="228" s="20" customFormat="1" ht="15" x14ac:dyDescent="0.25"/>
    <row r="229" s="20" customFormat="1" ht="15" x14ac:dyDescent="0.25"/>
    <row r="230" s="20" customFormat="1" ht="15" x14ac:dyDescent="0.25"/>
    <row r="231" s="20" customFormat="1" ht="15" x14ac:dyDescent="0.25"/>
    <row r="232" s="20" customFormat="1" ht="15" x14ac:dyDescent="0.25"/>
    <row r="233" s="20" customFormat="1" ht="15" x14ac:dyDescent="0.25"/>
    <row r="234" s="20" customFormat="1" ht="15" x14ac:dyDescent="0.25"/>
    <row r="235" s="20" customFormat="1" ht="15" x14ac:dyDescent="0.25"/>
    <row r="236" s="20" customFormat="1" ht="15" x14ac:dyDescent="0.25"/>
    <row r="237" s="20" customFormat="1" ht="15" x14ac:dyDescent="0.25"/>
    <row r="238" s="20" customFormat="1" ht="15" x14ac:dyDescent="0.25"/>
    <row r="239" s="20" customFormat="1" ht="15" x14ac:dyDescent="0.25"/>
    <row r="240" s="20" customFormat="1" ht="15" x14ac:dyDescent="0.25"/>
    <row r="241" s="20" customFormat="1" ht="15" x14ac:dyDescent="0.25"/>
    <row r="242" s="20" customFormat="1" ht="15" x14ac:dyDescent="0.25"/>
    <row r="243" s="20" customFormat="1" ht="15" x14ac:dyDescent="0.25"/>
    <row r="244" s="20" customFormat="1" ht="15" x14ac:dyDescent="0.25"/>
    <row r="245" s="20" customFormat="1" ht="15" x14ac:dyDescent="0.25"/>
  </sheetData>
  <sheetProtection algorithmName="SHA-512" hashValue="3E75OvIW4Rve1K4QBUzFZQOo7Cz6WgK5hZ50wL16LG6ZXIHsBkmwv915Mnrr6ZCC7+/rafafWuY8knKD5SkvLg==" saltValue="aBRO13w2lJZqzbPQZEmZUQ==" spinCount="100000" sheet="1" selectLockedCells="1"/>
  <mergeCells count="1">
    <mergeCell ref="C8:D8"/>
  </mergeCells>
  <conditionalFormatting sqref="B129">
    <cfRule type="containsText" dxfId="11" priority="6" operator="containsText" text="Not">
      <formula>NOT(ISERROR(SEARCH("Not",B129)))</formula>
    </cfRule>
  </conditionalFormatting>
  <conditionalFormatting sqref="C132">
    <cfRule type="containsText" dxfId="10" priority="5" operator="containsText" text="Not">
      <formula>NOT(ISERROR(SEARCH("Not",C132)))</formula>
    </cfRule>
  </conditionalFormatting>
  <conditionalFormatting sqref="C135">
    <cfRule type="containsText" dxfId="9" priority="4" operator="containsText" text="Not">
      <formula>NOT(ISERROR(SEARCH("Not",C135)))</formula>
    </cfRule>
  </conditionalFormatting>
  <conditionalFormatting sqref="D128">
    <cfRule type="containsText" dxfId="8" priority="1" operator="containsText" text="Not">
      <formula>NOT(ISERROR(SEARCH("Not",D128)))</formula>
    </cfRule>
  </conditionalFormatting>
  <dataValidations count="1">
    <dataValidation type="list" allowBlank="1" showInputMessage="1" showErrorMessage="1" sqref="C8" xr:uid="{71EEB225-DDB5-416C-9AD5-7A9C28DF2775}">
      <formula1>"Monthly, Quarterly, Biannual (for requests $100k and below), Annual (for requests $100k and below)"</formula1>
    </dataValidation>
  </dataValidations>
  <pageMargins left="0.25" right="0.25" top="0.75" bottom="0.75" header="0.3" footer="0.3"/>
  <pageSetup scale="45" fitToHeight="2" orientation="landscape" horizontalDpi="1200" verticalDpi="1200" r:id="rId1"/>
  <rowBreaks count="2" manualBreakCount="2">
    <brk id="66" max="5" man="1"/>
    <brk id="128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A8E02-4A64-43F7-A61A-315796E2D99E}">
  <dimension ref="A2:H245"/>
  <sheetViews>
    <sheetView zoomScaleNormal="100" workbookViewId="0">
      <selection activeCell="C8" sqref="C8:D8"/>
    </sheetView>
  </sheetViews>
  <sheetFormatPr defaultColWidth="8.85546875" defaultRowHeight="14.25" x14ac:dyDescent="0.25"/>
  <cols>
    <col min="1" max="1" width="50.140625" style="73" customWidth="1"/>
    <col min="2" max="2" width="25.7109375" style="73" customWidth="1"/>
    <col min="3" max="3" width="18.140625" style="73" customWidth="1"/>
    <col min="4" max="5" width="16.7109375" style="73" customWidth="1"/>
    <col min="6" max="6" width="103.28515625" style="73" customWidth="1"/>
    <col min="7" max="16384" width="8.85546875" style="73"/>
  </cols>
  <sheetData>
    <row r="2" spans="1:8" ht="15.75" x14ac:dyDescent="0.25">
      <c r="B2" s="9" t="s">
        <v>0</v>
      </c>
      <c r="C2" s="74"/>
      <c r="D2" s="75"/>
    </row>
    <row r="3" spans="1:8" ht="15.75" x14ac:dyDescent="0.25">
      <c r="B3" s="11" t="s">
        <v>1</v>
      </c>
      <c r="C3" s="74"/>
      <c r="D3" s="76"/>
      <c r="E3" s="77"/>
    </row>
    <row r="4" spans="1:8" ht="15.75" x14ac:dyDescent="0.25">
      <c r="B4" s="11"/>
      <c r="C4" s="78"/>
      <c r="D4" s="77"/>
      <c r="E4" s="77"/>
    </row>
    <row r="5" spans="1:8" ht="15.75" x14ac:dyDescent="0.25">
      <c r="B5" s="11"/>
      <c r="C5" s="13" t="s">
        <v>52</v>
      </c>
      <c r="D5" s="14" t="s">
        <v>53</v>
      </c>
      <c r="E5" s="77"/>
    </row>
    <row r="6" spans="1:8" ht="15.75" x14ac:dyDescent="0.25">
      <c r="B6" s="11" t="s">
        <v>51</v>
      </c>
      <c r="C6" s="79">
        <v>46753</v>
      </c>
      <c r="D6" s="79">
        <v>47118</v>
      </c>
      <c r="E6" s="80"/>
      <c r="F6" s="81"/>
    </row>
    <row r="7" spans="1:8" ht="15.75" x14ac:dyDescent="0.25">
      <c r="B7" s="11" t="s">
        <v>42</v>
      </c>
      <c r="C7" s="82"/>
      <c r="D7" s="83"/>
      <c r="E7" s="84"/>
      <c r="F7" s="84"/>
    </row>
    <row r="8" spans="1:8" ht="33.75" customHeight="1" x14ac:dyDescent="0.25">
      <c r="B8" s="11" t="s">
        <v>89</v>
      </c>
      <c r="C8" s="132" t="s">
        <v>62</v>
      </c>
      <c r="D8" s="132"/>
    </row>
    <row r="9" spans="1:8" ht="15" x14ac:dyDescent="0.25">
      <c r="B9" s="20"/>
      <c r="C9" s="85"/>
    </row>
    <row r="11" spans="1:8" s="20" customFormat="1" ht="27" x14ac:dyDescent="0.25">
      <c r="A11" s="23" t="s">
        <v>116</v>
      </c>
      <c r="B11" s="24"/>
      <c r="C11" s="25"/>
      <c r="D11" s="25"/>
      <c r="E11" s="25"/>
      <c r="F11" s="25"/>
    </row>
    <row r="12" spans="1:8" s="20" customFormat="1" ht="18" x14ac:dyDescent="0.25">
      <c r="A12" s="26" t="s">
        <v>12</v>
      </c>
      <c r="F12" s="86"/>
      <c r="G12" s="25"/>
      <c r="H12" s="25"/>
    </row>
    <row r="13" spans="1:8" s="20" customFormat="1" ht="15.75" x14ac:dyDescent="0.25">
      <c r="A13" s="27" t="s">
        <v>46</v>
      </c>
      <c r="B13" s="28">
        <f>C7</f>
        <v>0</v>
      </c>
      <c r="C13" s="87"/>
      <c r="D13" s="87"/>
      <c r="E13" s="87"/>
      <c r="F13" s="86"/>
      <c r="G13" s="25"/>
      <c r="H13" s="25"/>
    </row>
    <row r="14" spans="1:8" s="20" customFormat="1" ht="15.75" x14ac:dyDescent="0.25">
      <c r="A14" s="88"/>
      <c r="B14" s="87"/>
      <c r="C14" s="87"/>
      <c r="D14" s="87"/>
      <c r="E14" s="87"/>
      <c r="F14" s="86"/>
      <c r="G14" s="25"/>
      <c r="H14" s="25"/>
    </row>
    <row r="15" spans="1:8" s="20" customFormat="1" ht="15.75" x14ac:dyDescent="0.25">
      <c r="A15" s="86"/>
      <c r="B15" s="31" t="s">
        <v>55</v>
      </c>
      <c r="C15" s="32"/>
      <c r="D15" s="32"/>
      <c r="E15" s="32"/>
      <c r="F15" s="86"/>
      <c r="G15" s="25"/>
      <c r="H15" s="25"/>
    </row>
    <row r="16" spans="1:8" s="20" customFormat="1" ht="15.75" x14ac:dyDescent="0.25">
      <c r="A16" s="27" t="s">
        <v>63</v>
      </c>
      <c r="B16" s="89"/>
      <c r="C16" s="89"/>
      <c r="D16" s="89"/>
      <c r="E16" s="90"/>
      <c r="F16" s="86"/>
      <c r="G16" s="25"/>
      <c r="H16" s="25"/>
    </row>
    <row r="17" spans="1:8" s="20" customFormat="1" ht="15" x14ac:dyDescent="0.25">
      <c r="A17" s="86"/>
      <c r="B17" s="87">
        <v>0</v>
      </c>
      <c r="C17" s="91"/>
      <c r="D17" s="91"/>
      <c r="E17" s="91"/>
      <c r="F17" s="86"/>
    </row>
    <row r="18" spans="1:8" s="20" customFormat="1" ht="15" x14ac:dyDescent="0.25">
      <c r="A18" s="86"/>
      <c r="B18" s="87">
        <v>0</v>
      </c>
      <c r="C18" s="91"/>
      <c r="D18" s="91"/>
      <c r="E18" s="91"/>
      <c r="F18" s="86"/>
    </row>
    <row r="19" spans="1:8" s="20" customFormat="1" ht="15" x14ac:dyDescent="0.25">
      <c r="A19" s="86"/>
      <c r="B19" s="87">
        <v>0</v>
      </c>
      <c r="C19" s="91"/>
      <c r="D19" s="91"/>
      <c r="E19" s="91"/>
      <c r="F19" s="86"/>
    </row>
    <row r="20" spans="1:8" s="20" customFormat="1" ht="15.75" x14ac:dyDescent="0.25">
      <c r="A20" s="92" t="s">
        <v>13</v>
      </c>
      <c r="B20" s="36">
        <f>SUM(B17:B19)</f>
        <v>0</v>
      </c>
      <c r="C20" s="34"/>
      <c r="D20" s="34"/>
      <c r="E20" s="34"/>
      <c r="F20" s="86"/>
    </row>
    <row r="21" spans="1:8" s="20" customFormat="1" ht="15.75" x14ac:dyDescent="0.25">
      <c r="A21" s="92"/>
      <c r="B21" s="34"/>
      <c r="C21" s="34"/>
      <c r="D21" s="34"/>
      <c r="E21" s="34"/>
      <c r="F21" s="86"/>
    </row>
    <row r="22" spans="1:8" s="20" customFormat="1" ht="15.75" x14ac:dyDescent="0.25">
      <c r="A22" s="27" t="s">
        <v>20</v>
      </c>
      <c r="B22" s="89"/>
      <c r="C22" s="89"/>
      <c r="D22" s="89"/>
      <c r="E22" s="90"/>
      <c r="F22" s="86"/>
      <c r="G22" s="25"/>
      <c r="H22" s="25"/>
    </row>
    <row r="23" spans="1:8" s="20" customFormat="1" ht="15" x14ac:dyDescent="0.25">
      <c r="A23" s="86"/>
      <c r="B23" s="87">
        <v>0</v>
      </c>
      <c r="C23" s="91"/>
      <c r="D23" s="91"/>
      <c r="E23" s="91"/>
      <c r="F23" s="86"/>
    </row>
    <row r="24" spans="1:8" s="20" customFormat="1" ht="15" x14ac:dyDescent="0.25">
      <c r="A24" s="86"/>
      <c r="B24" s="87">
        <v>0</v>
      </c>
      <c r="C24" s="91"/>
      <c r="D24" s="91"/>
      <c r="E24" s="91"/>
      <c r="F24" s="86"/>
    </row>
    <row r="25" spans="1:8" s="20" customFormat="1" ht="15" x14ac:dyDescent="0.25">
      <c r="A25" s="86"/>
      <c r="B25" s="87">
        <v>0</v>
      </c>
      <c r="C25" s="91"/>
      <c r="D25" s="91"/>
      <c r="E25" s="91"/>
      <c r="F25" s="86"/>
    </row>
    <row r="26" spans="1:8" s="20" customFormat="1" ht="15.75" x14ac:dyDescent="0.25">
      <c r="A26" s="92" t="s">
        <v>13</v>
      </c>
      <c r="B26" s="36">
        <f>SUM(B23:B25)</f>
        <v>0</v>
      </c>
      <c r="C26" s="34"/>
      <c r="D26" s="34"/>
      <c r="E26" s="34"/>
      <c r="F26" s="86"/>
    </row>
    <row r="27" spans="1:8" s="20" customFormat="1" ht="15.75" x14ac:dyDescent="0.25">
      <c r="A27" s="93"/>
      <c r="B27" s="94"/>
      <c r="C27" s="91"/>
      <c r="D27" s="91"/>
      <c r="E27" s="91"/>
      <c r="F27" s="86"/>
    </row>
    <row r="28" spans="1:8" s="20" customFormat="1" ht="15.75" x14ac:dyDescent="0.25">
      <c r="A28" s="27" t="s">
        <v>14</v>
      </c>
      <c r="B28" s="87"/>
      <c r="C28" s="91"/>
      <c r="D28" s="91"/>
      <c r="E28" s="95"/>
      <c r="F28" s="86"/>
    </row>
    <row r="29" spans="1:8" s="20" customFormat="1" ht="15" x14ac:dyDescent="0.25">
      <c r="A29" s="86"/>
      <c r="B29" s="87">
        <v>0</v>
      </c>
      <c r="C29" s="91"/>
      <c r="D29" s="91"/>
      <c r="E29" s="91"/>
      <c r="F29" s="86"/>
    </row>
    <row r="30" spans="1:8" s="20" customFormat="1" ht="15" x14ac:dyDescent="0.25">
      <c r="A30" s="86"/>
      <c r="B30" s="87">
        <v>0</v>
      </c>
      <c r="C30" s="91"/>
      <c r="D30" s="91"/>
      <c r="E30" s="91"/>
      <c r="F30" s="86"/>
    </row>
    <row r="31" spans="1:8" s="20" customFormat="1" ht="15" x14ac:dyDescent="0.25">
      <c r="A31" s="86"/>
      <c r="B31" s="87">
        <v>0</v>
      </c>
      <c r="C31" s="91"/>
      <c r="D31" s="91"/>
      <c r="E31" s="91"/>
      <c r="F31" s="86"/>
    </row>
    <row r="32" spans="1:8" s="20" customFormat="1" ht="15.75" x14ac:dyDescent="0.25">
      <c r="A32" s="92" t="s">
        <v>13</v>
      </c>
      <c r="B32" s="36">
        <f>SUM(B29:B31)</f>
        <v>0</v>
      </c>
      <c r="C32" s="34"/>
      <c r="D32" s="34"/>
      <c r="E32" s="34"/>
      <c r="F32" s="86"/>
    </row>
    <row r="33" spans="1:6" s="20" customFormat="1" ht="15.75" x14ac:dyDescent="0.25">
      <c r="A33" s="93"/>
      <c r="B33" s="94"/>
      <c r="C33" s="91"/>
      <c r="D33" s="91"/>
      <c r="E33" s="91"/>
      <c r="F33" s="86"/>
    </row>
    <row r="34" spans="1:6" s="20" customFormat="1" ht="15.75" x14ac:dyDescent="0.25">
      <c r="A34" s="27" t="s">
        <v>16</v>
      </c>
      <c r="B34" s="94"/>
      <c r="C34" s="91"/>
      <c r="D34" s="91"/>
      <c r="E34" s="95"/>
      <c r="F34" s="86"/>
    </row>
    <row r="35" spans="1:6" s="20" customFormat="1" ht="15" x14ac:dyDescent="0.25">
      <c r="A35" s="86"/>
      <c r="B35" s="87">
        <v>0</v>
      </c>
      <c r="C35" s="91"/>
      <c r="D35" s="91"/>
      <c r="E35" s="91"/>
      <c r="F35" s="86"/>
    </row>
    <row r="36" spans="1:6" s="20" customFormat="1" ht="15" x14ac:dyDescent="0.25">
      <c r="A36" s="86"/>
      <c r="B36" s="87">
        <v>0</v>
      </c>
      <c r="C36" s="91"/>
      <c r="D36" s="91"/>
      <c r="E36" s="91"/>
      <c r="F36" s="86"/>
    </row>
    <row r="37" spans="1:6" s="20" customFormat="1" ht="15" x14ac:dyDescent="0.25">
      <c r="A37" s="86"/>
      <c r="B37" s="87">
        <v>0</v>
      </c>
      <c r="C37" s="91"/>
      <c r="D37" s="91"/>
      <c r="E37" s="91"/>
      <c r="F37" s="86"/>
    </row>
    <row r="38" spans="1:6" s="20" customFormat="1" ht="15.75" x14ac:dyDescent="0.25">
      <c r="A38" s="92" t="s">
        <v>13</v>
      </c>
      <c r="B38" s="36">
        <f>SUM(B35:B37)</f>
        <v>0</v>
      </c>
      <c r="C38" s="34"/>
      <c r="D38" s="34"/>
      <c r="E38" s="34"/>
      <c r="F38" s="86"/>
    </row>
    <row r="39" spans="1:6" s="20" customFormat="1" ht="15.75" x14ac:dyDescent="0.25">
      <c r="A39" s="93"/>
      <c r="B39" s="94"/>
      <c r="C39" s="91"/>
      <c r="D39" s="91"/>
      <c r="E39" s="91"/>
      <c r="F39" s="86"/>
    </row>
    <row r="40" spans="1:6" s="20" customFormat="1" ht="15.75" x14ac:dyDescent="0.25">
      <c r="A40" s="27" t="s">
        <v>30</v>
      </c>
      <c r="B40" s="87"/>
      <c r="C40" s="91"/>
      <c r="D40" s="91"/>
      <c r="E40" s="95"/>
      <c r="F40" s="86"/>
    </row>
    <row r="41" spans="1:6" s="20" customFormat="1" ht="15" x14ac:dyDescent="0.25">
      <c r="A41" s="86"/>
      <c r="B41" s="87">
        <v>0</v>
      </c>
      <c r="C41" s="91"/>
      <c r="D41" s="91"/>
      <c r="E41" s="91"/>
      <c r="F41" s="86"/>
    </row>
    <row r="42" spans="1:6" s="20" customFormat="1" ht="15" x14ac:dyDescent="0.25">
      <c r="A42" s="86"/>
      <c r="B42" s="87">
        <v>0</v>
      </c>
      <c r="C42" s="91"/>
      <c r="D42" s="91"/>
      <c r="E42" s="91"/>
      <c r="F42" s="86"/>
    </row>
    <row r="43" spans="1:6" s="20" customFormat="1" ht="15" x14ac:dyDescent="0.25">
      <c r="A43" s="86"/>
      <c r="B43" s="87">
        <v>0</v>
      </c>
      <c r="C43" s="91"/>
      <c r="D43" s="91"/>
      <c r="E43" s="91"/>
      <c r="F43" s="86"/>
    </row>
    <row r="44" spans="1:6" s="20" customFormat="1" ht="15.75" x14ac:dyDescent="0.25">
      <c r="A44" s="92" t="s">
        <v>13</v>
      </c>
      <c r="B44" s="36">
        <f>SUM(B41:B43)</f>
        <v>0</v>
      </c>
      <c r="C44" s="34"/>
      <c r="D44" s="34"/>
      <c r="E44" s="34"/>
      <c r="F44" s="86"/>
    </row>
    <row r="45" spans="1:6" s="20" customFormat="1" ht="15.75" x14ac:dyDescent="0.25">
      <c r="A45" s="93"/>
      <c r="B45" s="94"/>
      <c r="C45" s="91"/>
      <c r="D45" s="91"/>
      <c r="E45" s="91"/>
      <c r="F45" s="86"/>
    </row>
    <row r="46" spans="1:6" s="20" customFormat="1" ht="15.75" x14ac:dyDescent="0.25">
      <c r="A46" s="27" t="s">
        <v>33</v>
      </c>
      <c r="B46" s="94"/>
      <c r="C46" s="91"/>
      <c r="D46" s="91"/>
      <c r="E46" s="95"/>
      <c r="F46" s="86"/>
    </row>
    <row r="47" spans="1:6" s="20" customFormat="1" ht="15" x14ac:dyDescent="0.25">
      <c r="A47" s="86"/>
      <c r="B47" s="87">
        <v>0</v>
      </c>
      <c r="C47" s="91"/>
      <c r="D47" s="91"/>
      <c r="E47" s="91"/>
      <c r="F47" s="86"/>
    </row>
    <row r="48" spans="1:6" s="20" customFormat="1" ht="15" x14ac:dyDescent="0.25">
      <c r="A48" s="86"/>
      <c r="B48" s="87">
        <v>0</v>
      </c>
      <c r="C48" s="91"/>
      <c r="D48" s="91"/>
      <c r="E48" s="91"/>
      <c r="F48" s="86"/>
    </row>
    <row r="49" spans="1:8" s="20" customFormat="1" ht="15" x14ac:dyDescent="0.25">
      <c r="A49" s="86"/>
      <c r="B49" s="87">
        <v>0</v>
      </c>
      <c r="C49" s="91"/>
      <c r="D49" s="91"/>
      <c r="E49" s="91"/>
      <c r="F49" s="86"/>
    </row>
    <row r="50" spans="1:8" s="20" customFormat="1" ht="15.75" x14ac:dyDescent="0.25">
      <c r="A50" s="92" t="s">
        <v>13</v>
      </c>
      <c r="B50" s="36">
        <f>SUM(B47:B49)</f>
        <v>0</v>
      </c>
      <c r="C50" s="34"/>
      <c r="D50" s="34"/>
      <c r="E50" s="34"/>
      <c r="F50" s="86"/>
    </row>
    <row r="51" spans="1:8" s="20" customFormat="1" ht="15.75" x14ac:dyDescent="0.25">
      <c r="A51" s="93"/>
      <c r="B51" s="94"/>
      <c r="C51" s="91"/>
      <c r="D51" s="91"/>
      <c r="E51" s="91"/>
      <c r="F51" s="86"/>
    </row>
    <row r="52" spans="1:8" s="20" customFormat="1" ht="15.75" x14ac:dyDescent="0.25">
      <c r="A52" s="27" t="s">
        <v>54</v>
      </c>
      <c r="B52" s="94"/>
      <c r="C52" s="91"/>
      <c r="D52" s="91"/>
      <c r="E52" s="95"/>
      <c r="F52" s="86"/>
    </row>
    <row r="53" spans="1:8" s="20" customFormat="1" ht="15" x14ac:dyDescent="0.25">
      <c r="A53" s="86"/>
      <c r="B53" s="87">
        <v>0</v>
      </c>
      <c r="C53" s="91"/>
      <c r="D53" s="91"/>
      <c r="E53" s="91"/>
      <c r="F53" s="86"/>
    </row>
    <row r="54" spans="1:8" s="20" customFormat="1" ht="15" x14ac:dyDescent="0.25">
      <c r="A54" s="86"/>
      <c r="B54" s="87">
        <v>0</v>
      </c>
      <c r="C54" s="91"/>
      <c r="D54" s="91"/>
      <c r="E54" s="91"/>
      <c r="F54" s="86"/>
    </row>
    <row r="55" spans="1:8" s="20" customFormat="1" ht="15" x14ac:dyDescent="0.25">
      <c r="A55" s="86"/>
      <c r="B55" s="87">
        <v>0</v>
      </c>
      <c r="C55" s="91"/>
      <c r="D55" s="91"/>
      <c r="E55" s="91"/>
      <c r="F55" s="86"/>
    </row>
    <row r="56" spans="1:8" s="20" customFormat="1" ht="15.75" x14ac:dyDescent="0.25">
      <c r="A56" s="92" t="s">
        <v>13</v>
      </c>
      <c r="B56" s="36">
        <f>SUM(B53:B55)</f>
        <v>0</v>
      </c>
      <c r="C56" s="34"/>
      <c r="D56" s="34"/>
      <c r="E56" s="34"/>
      <c r="F56" s="86"/>
    </row>
    <row r="57" spans="1:8" s="20" customFormat="1" ht="15.75" x14ac:dyDescent="0.25">
      <c r="A57" s="93"/>
      <c r="B57" s="94"/>
      <c r="C57" s="91"/>
      <c r="D57" s="91"/>
      <c r="E57" s="91"/>
      <c r="F57" s="86"/>
    </row>
    <row r="58" spans="1:8" s="20" customFormat="1" ht="15" x14ac:dyDescent="0.25">
      <c r="B58" s="94"/>
      <c r="C58" s="91"/>
      <c r="D58" s="91"/>
      <c r="E58" s="95"/>
      <c r="F58" s="86"/>
    </row>
    <row r="59" spans="1:8" s="20" customFormat="1" ht="15.75" x14ac:dyDescent="0.25">
      <c r="A59" s="27" t="s">
        <v>15</v>
      </c>
      <c r="F59" s="86"/>
    </row>
    <row r="60" spans="1:8" s="20" customFormat="1" ht="15" x14ac:dyDescent="0.25">
      <c r="A60" s="86"/>
      <c r="B60" s="87">
        <v>0</v>
      </c>
      <c r="C60" s="91"/>
      <c r="D60" s="91"/>
      <c r="E60" s="91"/>
      <c r="F60" s="86"/>
    </row>
    <row r="61" spans="1:8" s="20" customFormat="1" ht="15" x14ac:dyDescent="0.25">
      <c r="A61" s="86"/>
      <c r="B61" s="87">
        <v>0</v>
      </c>
      <c r="C61" s="91"/>
      <c r="D61" s="91"/>
      <c r="E61" s="91"/>
      <c r="F61" s="86"/>
    </row>
    <row r="62" spans="1:8" s="20" customFormat="1" ht="15" x14ac:dyDescent="0.25">
      <c r="A62" s="86"/>
      <c r="B62" s="87">
        <v>0</v>
      </c>
      <c r="C62" s="91"/>
      <c r="D62" s="91"/>
      <c r="E62" s="91"/>
      <c r="F62" s="86"/>
    </row>
    <row r="63" spans="1:8" s="20" customFormat="1" ht="15.75" x14ac:dyDescent="0.25">
      <c r="A63" s="92" t="s">
        <v>13</v>
      </c>
      <c r="B63" s="36">
        <f>SUM(B60:B62)</f>
        <v>0</v>
      </c>
      <c r="C63" s="34"/>
      <c r="D63" s="34"/>
      <c r="E63" s="34"/>
      <c r="F63" s="86"/>
    </row>
    <row r="64" spans="1:8" s="20" customFormat="1" ht="15" x14ac:dyDescent="0.25">
      <c r="A64" s="86"/>
      <c r="B64" s="86"/>
      <c r="C64" s="86"/>
      <c r="D64" s="86"/>
      <c r="E64" s="86"/>
      <c r="F64" s="86"/>
      <c r="G64" s="25"/>
      <c r="H64" s="25"/>
    </row>
    <row r="65" spans="1:6" s="20" customFormat="1" ht="15.75" x14ac:dyDescent="0.25">
      <c r="A65" s="37" t="s">
        <v>45</v>
      </c>
      <c r="B65" s="36">
        <f>B26+B32+B38+B44+B50+B63+B13+B20+B56</f>
        <v>0</v>
      </c>
      <c r="C65" s="34"/>
      <c r="D65" s="34"/>
      <c r="E65" s="34"/>
      <c r="F65" s="86"/>
    </row>
    <row r="66" spans="1:6" s="20" customFormat="1" ht="15" x14ac:dyDescent="0.25">
      <c r="F66" s="86"/>
    </row>
    <row r="67" spans="1:6" s="20" customFormat="1" ht="27" x14ac:dyDescent="0.25">
      <c r="A67" s="23" t="s">
        <v>125</v>
      </c>
      <c r="B67" s="24"/>
      <c r="C67" s="24"/>
      <c r="D67" s="24"/>
      <c r="E67" s="24"/>
      <c r="F67" s="24"/>
    </row>
    <row r="68" spans="1:6" s="20" customFormat="1" ht="47.25" x14ac:dyDescent="0.25">
      <c r="A68" s="42" t="s">
        <v>34</v>
      </c>
      <c r="B68" s="31" t="s">
        <v>39</v>
      </c>
      <c r="C68" s="31" t="s">
        <v>23</v>
      </c>
      <c r="D68" s="31" t="s">
        <v>24</v>
      </c>
      <c r="E68" s="31" t="s">
        <v>81</v>
      </c>
      <c r="F68" s="108" t="s">
        <v>127</v>
      </c>
    </row>
    <row r="69" spans="1:6" s="20" customFormat="1" ht="15.75" x14ac:dyDescent="0.25">
      <c r="A69" s="37" t="s">
        <v>84</v>
      </c>
    </row>
    <row r="70" spans="1:6" s="20" customFormat="1" ht="16.5" customHeight="1" x14ac:dyDescent="0.25">
      <c r="A70" s="96"/>
      <c r="B70" s="87"/>
      <c r="C70" s="97"/>
      <c r="D70" s="45">
        <f>ROUND(B70*C70,0)</f>
        <v>0</v>
      </c>
      <c r="E70" s="45">
        <f>+B70-D70</f>
        <v>0</v>
      </c>
      <c r="F70" s="98"/>
    </row>
    <row r="71" spans="1:6" s="20" customFormat="1" ht="16.5" customHeight="1" x14ac:dyDescent="0.25">
      <c r="A71" s="96"/>
      <c r="B71" s="87"/>
      <c r="C71" s="97"/>
      <c r="D71" s="45">
        <f>ROUND(B71*C71,0)</f>
        <v>0</v>
      </c>
      <c r="E71" s="45">
        <f>+B71-D71</f>
        <v>0</v>
      </c>
      <c r="F71" s="98"/>
    </row>
    <row r="72" spans="1:6" s="20" customFormat="1" ht="16.5" customHeight="1" x14ac:dyDescent="0.25">
      <c r="A72" s="96"/>
      <c r="B72" s="87"/>
      <c r="C72" s="97"/>
      <c r="D72" s="45">
        <f t="shared" ref="D72:D83" si="0">ROUND(B72*C72,0)</f>
        <v>0</v>
      </c>
      <c r="E72" s="45">
        <f>+B72-D72</f>
        <v>0</v>
      </c>
      <c r="F72" s="98"/>
    </row>
    <row r="73" spans="1:6" s="20" customFormat="1" ht="16.5" customHeight="1" x14ac:dyDescent="0.25">
      <c r="A73" s="96"/>
      <c r="B73" s="87"/>
      <c r="C73" s="97"/>
      <c r="D73" s="45">
        <f t="shared" si="0"/>
        <v>0</v>
      </c>
      <c r="E73" s="45">
        <f t="shared" ref="E73:E82" si="1">+B73-D73</f>
        <v>0</v>
      </c>
      <c r="F73" s="98"/>
    </row>
    <row r="74" spans="1:6" s="20" customFormat="1" ht="16.5" customHeight="1" x14ac:dyDescent="0.25">
      <c r="A74" s="96"/>
      <c r="B74" s="87"/>
      <c r="C74" s="97"/>
      <c r="D74" s="45">
        <f t="shared" si="0"/>
        <v>0</v>
      </c>
      <c r="E74" s="45">
        <f t="shared" si="1"/>
        <v>0</v>
      </c>
      <c r="F74" s="98"/>
    </row>
    <row r="75" spans="1:6" s="20" customFormat="1" ht="16.5" customHeight="1" x14ac:dyDescent="0.25">
      <c r="A75" s="96"/>
      <c r="B75" s="87"/>
      <c r="C75" s="97"/>
      <c r="D75" s="45">
        <f t="shared" si="0"/>
        <v>0</v>
      </c>
      <c r="E75" s="45">
        <f t="shared" si="1"/>
        <v>0</v>
      </c>
      <c r="F75" s="98"/>
    </row>
    <row r="76" spans="1:6" s="20" customFormat="1" ht="16.5" customHeight="1" x14ac:dyDescent="0.25">
      <c r="A76" s="96"/>
      <c r="B76" s="87"/>
      <c r="C76" s="97"/>
      <c r="D76" s="45">
        <f t="shared" si="0"/>
        <v>0</v>
      </c>
      <c r="E76" s="45">
        <f t="shared" si="1"/>
        <v>0</v>
      </c>
      <c r="F76" s="98"/>
    </row>
    <row r="77" spans="1:6" s="20" customFormat="1" ht="16.5" customHeight="1" x14ac:dyDescent="0.25">
      <c r="A77" s="96"/>
      <c r="B77" s="87"/>
      <c r="C77" s="97"/>
      <c r="D77" s="45">
        <f t="shared" si="0"/>
        <v>0</v>
      </c>
      <c r="E77" s="45">
        <f t="shared" si="1"/>
        <v>0</v>
      </c>
      <c r="F77" s="98"/>
    </row>
    <row r="78" spans="1:6" s="20" customFormat="1" ht="16.5" customHeight="1" x14ac:dyDescent="0.25">
      <c r="A78" s="96"/>
      <c r="B78" s="87"/>
      <c r="C78" s="97"/>
      <c r="D78" s="45">
        <f t="shared" si="0"/>
        <v>0</v>
      </c>
      <c r="E78" s="45">
        <f t="shared" si="1"/>
        <v>0</v>
      </c>
      <c r="F78" s="98"/>
    </row>
    <row r="79" spans="1:6" s="20" customFormat="1" ht="16.5" customHeight="1" x14ac:dyDescent="0.25">
      <c r="A79" s="96"/>
      <c r="B79" s="87"/>
      <c r="C79" s="97"/>
      <c r="D79" s="45">
        <f t="shared" si="0"/>
        <v>0</v>
      </c>
      <c r="E79" s="45">
        <f t="shared" si="1"/>
        <v>0</v>
      </c>
      <c r="F79" s="98"/>
    </row>
    <row r="80" spans="1:6" s="20" customFormat="1" ht="16.5" customHeight="1" x14ac:dyDescent="0.25">
      <c r="A80" s="96"/>
      <c r="B80" s="87"/>
      <c r="C80" s="97"/>
      <c r="D80" s="45">
        <f t="shared" si="0"/>
        <v>0</v>
      </c>
      <c r="E80" s="45">
        <f t="shared" si="1"/>
        <v>0</v>
      </c>
      <c r="F80" s="98"/>
    </row>
    <row r="81" spans="1:6" s="20" customFormat="1" ht="16.5" customHeight="1" x14ac:dyDescent="0.25">
      <c r="A81" s="96"/>
      <c r="B81" s="87"/>
      <c r="C81" s="97"/>
      <c r="D81" s="45">
        <f t="shared" si="0"/>
        <v>0</v>
      </c>
      <c r="E81" s="45">
        <f t="shared" si="1"/>
        <v>0</v>
      </c>
      <c r="F81" s="98"/>
    </row>
    <row r="82" spans="1:6" s="20" customFormat="1" ht="16.5" customHeight="1" x14ac:dyDescent="0.25">
      <c r="A82" s="96"/>
      <c r="B82" s="87"/>
      <c r="C82" s="97"/>
      <c r="D82" s="45">
        <f t="shared" si="0"/>
        <v>0</v>
      </c>
      <c r="E82" s="45">
        <f t="shared" si="1"/>
        <v>0</v>
      </c>
      <c r="F82" s="98"/>
    </row>
    <row r="83" spans="1:6" s="20" customFormat="1" ht="16.5" customHeight="1" x14ac:dyDescent="0.25">
      <c r="A83" s="99"/>
      <c r="B83" s="87"/>
      <c r="C83" s="97"/>
      <c r="D83" s="45">
        <f t="shared" si="0"/>
        <v>0</v>
      </c>
      <c r="E83" s="45">
        <f>+B83-D83</f>
        <v>0</v>
      </c>
      <c r="F83" s="98"/>
    </row>
    <row r="84" spans="1:6" s="20" customFormat="1" ht="16.5" customHeight="1" x14ac:dyDescent="0.25">
      <c r="A84" s="96"/>
      <c r="B84" s="87"/>
      <c r="C84" s="97"/>
      <c r="D84" s="45">
        <f>ROUND(B84*C84,0)</f>
        <v>0</v>
      </c>
      <c r="E84" s="45">
        <f t="shared" ref="E84" si="2">+B84-D84</f>
        <v>0</v>
      </c>
      <c r="F84" s="98"/>
    </row>
    <row r="85" spans="1:6" s="20" customFormat="1" ht="16.5" customHeight="1" x14ac:dyDescent="0.25">
      <c r="A85" s="96"/>
      <c r="B85" s="87"/>
      <c r="C85" s="97"/>
      <c r="D85" s="45">
        <f>ROUND(B85*C85,0)</f>
        <v>0</v>
      </c>
      <c r="E85" s="45">
        <f>+B85-D85</f>
        <v>0</v>
      </c>
      <c r="F85" s="98"/>
    </row>
    <row r="86" spans="1:6" s="20" customFormat="1" ht="16.5" customHeight="1" x14ac:dyDescent="0.25">
      <c r="A86" s="96"/>
      <c r="B86" s="87"/>
      <c r="C86" s="97"/>
      <c r="D86" s="45">
        <f t="shared" ref="D86:D87" si="3">ROUND(B86*C86,0)</f>
        <v>0</v>
      </c>
      <c r="E86" s="45">
        <f>+B86-D86</f>
        <v>0</v>
      </c>
      <c r="F86" s="98"/>
    </row>
    <row r="87" spans="1:6" s="20" customFormat="1" ht="16.5" customHeight="1" x14ac:dyDescent="0.25">
      <c r="A87" s="99"/>
      <c r="B87" s="87"/>
      <c r="C87" s="97"/>
      <c r="D87" s="45">
        <f t="shared" si="3"/>
        <v>0</v>
      </c>
      <c r="E87" s="45">
        <f>+B87-D87</f>
        <v>0</v>
      </c>
      <c r="F87" s="98"/>
    </row>
    <row r="88" spans="1:6" s="20" customFormat="1" ht="16.5" customHeight="1" x14ac:dyDescent="0.25">
      <c r="A88" s="96"/>
      <c r="B88" s="87"/>
      <c r="C88" s="97"/>
      <c r="D88" s="45">
        <f>ROUND(B88*C88,0)</f>
        <v>0</v>
      </c>
      <c r="E88" s="45">
        <f t="shared" ref="E88" si="4">+B88-D88</f>
        <v>0</v>
      </c>
      <c r="F88" s="98"/>
    </row>
    <row r="89" spans="1:6" s="20" customFormat="1" ht="16.5" customHeight="1" x14ac:dyDescent="0.25">
      <c r="A89" s="96"/>
      <c r="B89" s="87"/>
      <c r="C89" s="97"/>
      <c r="D89" s="45">
        <f>ROUND(B89*C89,0)</f>
        <v>0</v>
      </c>
      <c r="E89" s="45">
        <f>+B89-D89</f>
        <v>0</v>
      </c>
      <c r="F89" s="98"/>
    </row>
    <row r="90" spans="1:6" s="20" customFormat="1" ht="16.5" customHeight="1" x14ac:dyDescent="0.25">
      <c r="A90" s="96"/>
      <c r="B90" s="87"/>
      <c r="C90" s="97"/>
      <c r="D90" s="45">
        <f>ROUND(B90*C90,0)</f>
        <v>0</v>
      </c>
      <c r="E90" s="45">
        <f>+B90-D90</f>
        <v>0</v>
      </c>
      <c r="F90" s="98"/>
    </row>
    <row r="91" spans="1:6" s="20" customFormat="1" ht="16.5" customHeight="1" x14ac:dyDescent="0.25">
      <c r="A91" s="96"/>
      <c r="B91" s="100"/>
      <c r="C91" s="101"/>
      <c r="D91" s="50">
        <f>ROUND(B91*C91,0)</f>
        <v>0</v>
      </c>
      <c r="E91" s="50">
        <f>+B91-D91</f>
        <v>0</v>
      </c>
      <c r="F91" s="98"/>
    </row>
    <row r="92" spans="1:6" s="20" customFormat="1" ht="15" x14ac:dyDescent="0.25">
      <c r="A92" s="20" t="s">
        <v>25</v>
      </c>
      <c r="B92" s="51">
        <f>SUM(B70:B91)</f>
        <v>0</v>
      </c>
      <c r="C92" s="52"/>
      <c r="D92" s="51">
        <f>SUM(D70:D91)</f>
        <v>0</v>
      </c>
      <c r="E92" s="51">
        <f>+B92-D92</f>
        <v>0</v>
      </c>
      <c r="F92" s="86"/>
    </row>
    <row r="93" spans="1:6" s="20" customFormat="1" ht="15" x14ac:dyDescent="0.25">
      <c r="A93" s="20" t="s">
        <v>91</v>
      </c>
      <c r="B93" s="36">
        <f>D93</f>
        <v>0</v>
      </c>
      <c r="D93" s="102"/>
      <c r="E93" s="54"/>
      <c r="F93" s="86"/>
    </row>
    <row r="94" spans="1:6" s="20" customFormat="1" ht="15.75" thickBot="1" x14ac:dyDescent="0.3">
      <c r="A94" s="20" t="s">
        <v>26</v>
      </c>
      <c r="B94" s="55"/>
      <c r="D94" s="103" t="e">
        <f>D93/D92</f>
        <v>#DIV/0!</v>
      </c>
      <c r="E94" s="57"/>
      <c r="F94" s="86"/>
    </row>
    <row r="95" spans="1:6" s="20" customFormat="1" ht="16.5" thickBot="1" x14ac:dyDescent="0.3">
      <c r="A95" s="58" t="s">
        <v>27</v>
      </c>
      <c r="B95" s="59">
        <f>B92+B93</f>
        <v>0</v>
      </c>
      <c r="C95" s="60"/>
      <c r="D95" s="59">
        <f t="shared" ref="D95" si="5">D92+D93</f>
        <v>0</v>
      </c>
      <c r="E95" s="59">
        <f>E92</f>
        <v>0</v>
      </c>
      <c r="F95" s="86"/>
    </row>
    <row r="96" spans="1:6" s="20" customFormat="1" ht="15" x14ac:dyDescent="0.25">
      <c r="A96" s="43"/>
      <c r="F96" s="86"/>
    </row>
    <row r="97" spans="1:6" s="20" customFormat="1" ht="47.25" x14ac:dyDescent="0.25">
      <c r="A97" s="61"/>
      <c r="B97" s="31" t="s">
        <v>40</v>
      </c>
      <c r="C97" s="31" t="s">
        <v>38</v>
      </c>
      <c r="D97" s="31" t="s">
        <v>2</v>
      </c>
      <c r="E97" s="31" t="s">
        <v>41</v>
      </c>
      <c r="F97" s="86"/>
    </row>
    <row r="98" spans="1:6" s="20" customFormat="1" ht="15.75" x14ac:dyDescent="0.25">
      <c r="A98" s="30" t="s">
        <v>35</v>
      </c>
      <c r="B98" s="104"/>
      <c r="D98" s="104"/>
      <c r="E98" s="104"/>
      <c r="F98" s="86"/>
    </row>
    <row r="99" spans="1:6" s="20" customFormat="1" ht="16.5" customHeight="1" x14ac:dyDescent="0.25">
      <c r="A99" s="86"/>
      <c r="B99" s="87"/>
      <c r="C99" s="97"/>
      <c r="D99" s="45">
        <f>ROUND(B99*C99,0)</f>
        <v>0</v>
      </c>
      <c r="E99" s="45">
        <f>+B99-D99</f>
        <v>0</v>
      </c>
      <c r="F99" s="98"/>
    </row>
    <row r="100" spans="1:6" s="20" customFormat="1" ht="16.5" customHeight="1" x14ac:dyDescent="0.25">
      <c r="A100" s="86"/>
      <c r="B100" s="87"/>
      <c r="C100" s="97"/>
      <c r="D100" s="45">
        <f t="shared" ref="D100:D124" si="6">ROUND(B100*C100,0)</f>
        <v>0</v>
      </c>
      <c r="E100" s="45">
        <f t="shared" ref="E100:E124" si="7">+B100-D100</f>
        <v>0</v>
      </c>
      <c r="F100" s="98"/>
    </row>
    <row r="101" spans="1:6" s="20" customFormat="1" ht="16.5" customHeight="1" x14ac:dyDescent="0.25">
      <c r="A101" s="86"/>
      <c r="B101" s="87"/>
      <c r="C101" s="97"/>
      <c r="D101" s="45">
        <f t="shared" si="6"/>
        <v>0</v>
      </c>
      <c r="E101" s="45">
        <f t="shared" si="7"/>
        <v>0</v>
      </c>
      <c r="F101" s="98"/>
    </row>
    <row r="102" spans="1:6" s="20" customFormat="1" ht="16.5" customHeight="1" x14ac:dyDescent="0.25">
      <c r="A102" s="86"/>
      <c r="B102" s="87"/>
      <c r="C102" s="97"/>
      <c r="D102" s="45">
        <f t="shared" si="6"/>
        <v>0</v>
      </c>
      <c r="E102" s="45">
        <f t="shared" si="7"/>
        <v>0</v>
      </c>
      <c r="F102" s="98"/>
    </row>
    <row r="103" spans="1:6" s="20" customFormat="1" ht="16.5" customHeight="1" x14ac:dyDescent="0.25">
      <c r="A103" s="86"/>
      <c r="B103" s="87"/>
      <c r="C103" s="97"/>
      <c r="D103" s="45">
        <f t="shared" si="6"/>
        <v>0</v>
      </c>
      <c r="E103" s="45">
        <f t="shared" si="7"/>
        <v>0</v>
      </c>
      <c r="F103" s="98"/>
    </row>
    <row r="104" spans="1:6" s="20" customFormat="1" ht="16.5" customHeight="1" x14ac:dyDescent="0.25">
      <c r="A104" s="86"/>
      <c r="B104" s="87"/>
      <c r="C104" s="97"/>
      <c r="D104" s="45">
        <f t="shared" si="6"/>
        <v>0</v>
      </c>
      <c r="E104" s="45">
        <f t="shared" si="7"/>
        <v>0</v>
      </c>
      <c r="F104" s="98"/>
    </row>
    <row r="105" spans="1:6" s="20" customFormat="1" ht="16.5" customHeight="1" x14ac:dyDescent="0.25">
      <c r="A105" s="86"/>
      <c r="B105" s="87"/>
      <c r="C105" s="97"/>
      <c r="D105" s="45">
        <f t="shared" si="6"/>
        <v>0</v>
      </c>
      <c r="E105" s="45">
        <f t="shared" si="7"/>
        <v>0</v>
      </c>
      <c r="F105" s="98"/>
    </row>
    <row r="106" spans="1:6" s="20" customFormat="1" ht="16.5" customHeight="1" x14ac:dyDescent="0.25">
      <c r="A106" s="86"/>
      <c r="B106" s="87"/>
      <c r="C106" s="97"/>
      <c r="D106" s="45">
        <f t="shared" si="6"/>
        <v>0</v>
      </c>
      <c r="E106" s="45">
        <f t="shared" si="7"/>
        <v>0</v>
      </c>
      <c r="F106" s="98"/>
    </row>
    <row r="107" spans="1:6" s="20" customFormat="1" ht="16.5" customHeight="1" x14ac:dyDescent="0.25">
      <c r="A107" s="86"/>
      <c r="B107" s="87"/>
      <c r="C107" s="97"/>
      <c r="D107" s="45">
        <f t="shared" si="6"/>
        <v>0</v>
      </c>
      <c r="E107" s="45">
        <f t="shared" si="7"/>
        <v>0</v>
      </c>
      <c r="F107" s="98"/>
    </row>
    <row r="108" spans="1:6" s="20" customFormat="1" ht="16.5" customHeight="1" x14ac:dyDescent="0.25">
      <c r="A108" s="86"/>
      <c r="B108" s="87"/>
      <c r="C108" s="97"/>
      <c r="D108" s="45">
        <f t="shared" si="6"/>
        <v>0</v>
      </c>
      <c r="E108" s="45">
        <f t="shared" si="7"/>
        <v>0</v>
      </c>
      <c r="F108" s="98"/>
    </row>
    <row r="109" spans="1:6" s="20" customFormat="1" ht="16.5" customHeight="1" x14ac:dyDescent="0.25">
      <c r="A109" s="86"/>
      <c r="B109" s="87"/>
      <c r="C109" s="97"/>
      <c r="D109" s="45">
        <f t="shared" si="6"/>
        <v>0</v>
      </c>
      <c r="E109" s="45">
        <f t="shared" si="7"/>
        <v>0</v>
      </c>
      <c r="F109" s="98"/>
    </row>
    <row r="110" spans="1:6" s="20" customFormat="1" ht="16.5" customHeight="1" x14ac:dyDescent="0.25">
      <c r="A110" s="86"/>
      <c r="B110" s="87"/>
      <c r="C110" s="97"/>
      <c r="D110" s="45">
        <f t="shared" si="6"/>
        <v>0</v>
      </c>
      <c r="E110" s="45">
        <f t="shared" si="7"/>
        <v>0</v>
      </c>
      <c r="F110" s="98"/>
    </row>
    <row r="111" spans="1:6" s="20" customFormat="1" ht="16.5" customHeight="1" x14ac:dyDescent="0.25">
      <c r="A111" s="86"/>
      <c r="B111" s="87"/>
      <c r="C111" s="97"/>
      <c r="D111" s="45">
        <f t="shared" si="6"/>
        <v>0</v>
      </c>
      <c r="E111" s="45">
        <f t="shared" si="7"/>
        <v>0</v>
      </c>
      <c r="F111" s="98"/>
    </row>
    <row r="112" spans="1:6" s="20" customFormat="1" ht="16.5" customHeight="1" x14ac:dyDescent="0.25">
      <c r="A112" s="86"/>
      <c r="B112" s="87"/>
      <c r="C112" s="97"/>
      <c r="D112" s="45">
        <f t="shared" si="6"/>
        <v>0</v>
      </c>
      <c r="E112" s="45">
        <f t="shared" si="7"/>
        <v>0</v>
      </c>
      <c r="F112" s="98"/>
    </row>
    <row r="113" spans="1:6" s="20" customFormat="1" ht="16.5" customHeight="1" x14ac:dyDescent="0.25">
      <c r="A113" s="86"/>
      <c r="B113" s="87"/>
      <c r="C113" s="97"/>
      <c r="D113" s="45">
        <f t="shared" si="6"/>
        <v>0</v>
      </c>
      <c r="E113" s="45">
        <f t="shared" si="7"/>
        <v>0</v>
      </c>
      <c r="F113" s="98"/>
    </row>
    <row r="114" spans="1:6" s="20" customFormat="1" ht="16.5" customHeight="1" x14ac:dyDescent="0.25">
      <c r="A114" s="86"/>
      <c r="B114" s="87"/>
      <c r="C114" s="97"/>
      <c r="D114" s="45">
        <f t="shared" si="6"/>
        <v>0</v>
      </c>
      <c r="E114" s="45">
        <f t="shared" si="7"/>
        <v>0</v>
      </c>
      <c r="F114" s="98"/>
    </row>
    <row r="115" spans="1:6" s="20" customFormat="1" ht="16.5" customHeight="1" x14ac:dyDescent="0.25">
      <c r="A115" s="86"/>
      <c r="B115" s="87"/>
      <c r="C115" s="97"/>
      <c r="D115" s="45">
        <f t="shared" si="6"/>
        <v>0</v>
      </c>
      <c r="E115" s="45">
        <f t="shared" si="7"/>
        <v>0</v>
      </c>
      <c r="F115" s="98"/>
    </row>
    <row r="116" spans="1:6" s="20" customFormat="1" ht="16.5" customHeight="1" x14ac:dyDescent="0.25">
      <c r="A116" s="86"/>
      <c r="B116" s="87"/>
      <c r="C116" s="97"/>
      <c r="D116" s="45">
        <f t="shared" si="6"/>
        <v>0</v>
      </c>
      <c r="E116" s="45">
        <f t="shared" si="7"/>
        <v>0</v>
      </c>
      <c r="F116" s="98"/>
    </row>
    <row r="117" spans="1:6" s="20" customFormat="1" ht="16.5" customHeight="1" x14ac:dyDescent="0.25">
      <c r="A117" s="86"/>
      <c r="B117" s="87"/>
      <c r="C117" s="97"/>
      <c r="D117" s="45">
        <f t="shared" si="6"/>
        <v>0</v>
      </c>
      <c r="E117" s="45">
        <f t="shared" si="7"/>
        <v>0</v>
      </c>
      <c r="F117" s="98"/>
    </row>
    <row r="118" spans="1:6" s="20" customFormat="1" ht="16.5" customHeight="1" x14ac:dyDescent="0.25">
      <c r="A118" s="86"/>
      <c r="B118" s="87"/>
      <c r="C118" s="97"/>
      <c r="D118" s="45">
        <f t="shared" si="6"/>
        <v>0</v>
      </c>
      <c r="E118" s="45">
        <f t="shared" si="7"/>
        <v>0</v>
      </c>
      <c r="F118" s="98"/>
    </row>
    <row r="119" spans="1:6" s="20" customFormat="1" ht="16.5" customHeight="1" x14ac:dyDescent="0.25">
      <c r="A119" s="86"/>
      <c r="B119" s="87"/>
      <c r="C119" s="97"/>
      <c r="D119" s="45">
        <f t="shared" si="6"/>
        <v>0</v>
      </c>
      <c r="E119" s="45">
        <f t="shared" si="7"/>
        <v>0</v>
      </c>
      <c r="F119" s="98"/>
    </row>
    <row r="120" spans="1:6" s="20" customFormat="1" ht="16.5" customHeight="1" x14ac:dyDescent="0.25">
      <c r="A120" s="86"/>
      <c r="B120" s="87"/>
      <c r="C120" s="97"/>
      <c r="D120" s="45">
        <f t="shared" si="6"/>
        <v>0</v>
      </c>
      <c r="E120" s="45">
        <f t="shared" si="7"/>
        <v>0</v>
      </c>
      <c r="F120" s="98"/>
    </row>
    <row r="121" spans="1:6" s="20" customFormat="1" ht="16.5" customHeight="1" x14ac:dyDescent="0.25">
      <c r="A121" s="86"/>
      <c r="B121" s="87"/>
      <c r="C121" s="97"/>
      <c r="D121" s="45">
        <f t="shared" si="6"/>
        <v>0</v>
      </c>
      <c r="E121" s="45">
        <f t="shared" si="7"/>
        <v>0</v>
      </c>
      <c r="F121" s="98"/>
    </row>
    <row r="122" spans="1:6" s="20" customFormat="1" ht="16.5" customHeight="1" x14ac:dyDescent="0.25">
      <c r="A122" s="86"/>
      <c r="B122" s="87"/>
      <c r="C122" s="97"/>
      <c r="D122" s="45">
        <f t="shared" si="6"/>
        <v>0</v>
      </c>
      <c r="E122" s="45">
        <f t="shared" si="7"/>
        <v>0</v>
      </c>
      <c r="F122" s="98"/>
    </row>
    <row r="123" spans="1:6" s="20" customFormat="1" ht="15" x14ac:dyDescent="0.25">
      <c r="A123" s="62" t="s">
        <v>6</v>
      </c>
      <c r="B123" s="87"/>
      <c r="C123" s="97"/>
      <c r="D123" s="45">
        <f t="shared" si="6"/>
        <v>0</v>
      </c>
      <c r="E123" s="45">
        <f t="shared" si="7"/>
        <v>0</v>
      </c>
      <c r="F123" s="98"/>
    </row>
    <row r="124" spans="1:6" s="20" customFormat="1" ht="75.75" thickBot="1" x14ac:dyDescent="0.3">
      <c r="A124" s="63" t="s">
        <v>90</v>
      </c>
      <c r="B124" s="87"/>
      <c r="C124" s="97"/>
      <c r="D124" s="45">
        <f t="shared" si="6"/>
        <v>0</v>
      </c>
      <c r="E124" s="45">
        <f t="shared" si="7"/>
        <v>0</v>
      </c>
      <c r="F124" s="86"/>
    </row>
    <row r="125" spans="1:6" s="20" customFormat="1" ht="16.5" thickBot="1" x14ac:dyDescent="0.3">
      <c r="A125" s="58" t="s">
        <v>28</v>
      </c>
      <c r="B125" s="59">
        <f>SUM(B99:B124)</f>
        <v>0</v>
      </c>
      <c r="C125" s="86"/>
      <c r="D125" s="59">
        <f>SUM(D99:D124)</f>
        <v>0</v>
      </c>
      <c r="E125" s="59">
        <f>SUM(E99:E124)</f>
        <v>0</v>
      </c>
      <c r="F125" s="86"/>
    </row>
    <row r="126" spans="1:6" s="20" customFormat="1" ht="15" x14ac:dyDescent="0.25">
      <c r="C126" s="86"/>
      <c r="D126" s="57"/>
      <c r="E126" s="57"/>
      <c r="F126" s="86"/>
    </row>
    <row r="127" spans="1:6" s="20" customFormat="1" ht="16.5" thickBot="1" x14ac:dyDescent="0.3">
      <c r="A127" s="37" t="s">
        <v>29</v>
      </c>
      <c r="B127" s="64">
        <f>B95+B125</f>
        <v>0</v>
      </c>
      <c r="C127" s="86"/>
      <c r="D127" s="64">
        <f>D95+D125</f>
        <v>0</v>
      </c>
      <c r="E127" s="64">
        <f>E95+E125</f>
        <v>0</v>
      </c>
      <c r="F127" s="86"/>
    </row>
    <row r="128" spans="1:6" s="20" customFormat="1" ht="16.5" customHeight="1" thickTop="1" x14ac:dyDescent="0.25">
      <c r="C128" s="52"/>
      <c r="D128" s="43" t="str">
        <f>IF(B13=D127," ","Does not balance to amount requested from MHM.  Review expenses budgeted.")</f>
        <v xml:space="preserve"> </v>
      </c>
      <c r="F128" s="86"/>
    </row>
    <row r="129" spans="1:6" s="20" customFormat="1" ht="16.5" customHeight="1" thickBot="1" x14ac:dyDescent="0.3">
      <c r="B129" s="43"/>
      <c r="C129" s="52"/>
      <c r="D129" s="52"/>
      <c r="F129" s="86"/>
    </row>
    <row r="130" spans="1:6" s="20" customFormat="1" ht="16.5" customHeight="1" x14ac:dyDescent="0.25">
      <c r="A130" s="65" t="s">
        <v>7</v>
      </c>
      <c r="B130" s="66"/>
      <c r="F130" s="86"/>
    </row>
    <row r="131" spans="1:6" s="20" customFormat="1" ht="16.5" customHeight="1" x14ac:dyDescent="0.25">
      <c r="A131" s="67" t="s">
        <v>8</v>
      </c>
      <c r="B131" s="68">
        <f>C7</f>
        <v>0</v>
      </c>
      <c r="F131" s="86"/>
    </row>
    <row r="132" spans="1:6" s="20" customFormat="1" ht="16.5" customHeight="1" x14ac:dyDescent="0.25">
      <c r="A132" s="67" t="s">
        <v>9</v>
      </c>
      <c r="B132" s="68">
        <f>B65-B127</f>
        <v>0</v>
      </c>
      <c r="C132" s="43"/>
      <c r="F132" s="86"/>
    </row>
    <row r="133" spans="1:6" s="20" customFormat="1" ht="16.5" customHeight="1" x14ac:dyDescent="0.25">
      <c r="A133" s="67" t="s">
        <v>37</v>
      </c>
      <c r="B133" s="105" t="e">
        <f>B13/B127</f>
        <v>#DIV/0!</v>
      </c>
      <c r="F133" s="86"/>
    </row>
    <row r="134" spans="1:6" s="20" customFormat="1" ht="16.5" customHeight="1" x14ac:dyDescent="0.25">
      <c r="A134" s="67" t="s">
        <v>10</v>
      </c>
      <c r="B134" s="106"/>
      <c r="F134" s="86"/>
    </row>
    <row r="135" spans="1:6" s="20" customFormat="1" ht="16.5" customHeight="1" thickBot="1" x14ac:dyDescent="0.3">
      <c r="A135" s="71" t="s">
        <v>36</v>
      </c>
      <c r="B135" s="107" t="e">
        <f>+B131/B134</f>
        <v>#DIV/0!</v>
      </c>
      <c r="C135" s="43" t="e">
        <f>IF(B135&gt;20%,"Request is over 20% of org budget - Please review"," ")</f>
        <v>#DIV/0!</v>
      </c>
      <c r="F135" s="86"/>
    </row>
    <row r="136" spans="1:6" s="20" customFormat="1" ht="16.5" customHeight="1" x14ac:dyDescent="0.25">
      <c r="F136" s="86"/>
    </row>
    <row r="137" spans="1:6" s="20" customFormat="1" ht="15" x14ac:dyDescent="0.25">
      <c r="B137" s="46"/>
      <c r="C137" s="46"/>
      <c r="D137" s="46"/>
    </row>
    <row r="138" spans="1:6" s="20" customFormat="1" ht="15" x14ac:dyDescent="0.25">
      <c r="B138" s="46"/>
      <c r="C138" s="46"/>
      <c r="D138" s="46"/>
    </row>
    <row r="139" spans="1:6" s="20" customFormat="1" ht="15" x14ac:dyDescent="0.25">
      <c r="B139" s="46"/>
      <c r="C139" s="46"/>
      <c r="D139" s="46"/>
    </row>
    <row r="140" spans="1:6" s="20" customFormat="1" ht="15" x14ac:dyDescent="0.25">
      <c r="B140" s="46"/>
      <c r="C140" s="46"/>
      <c r="D140" s="46"/>
    </row>
    <row r="141" spans="1:6" s="20" customFormat="1" ht="15" x14ac:dyDescent="0.25">
      <c r="B141" s="46"/>
      <c r="C141" s="46"/>
      <c r="D141" s="46"/>
    </row>
    <row r="142" spans="1:6" s="20" customFormat="1" ht="15" x14ac:dyDescent="0.25">
      <c r="B142" s="46"/>
      <c r="C142" s="46"/>
      <c r="D142" s="46"/>
    </row>
    <row r="143" spans="1:6" s="20" customFormat="1" ht="15" x14ac:dyDescent="0.25">
      <c r="B143" s="46"/>
      <c r="C143" s="46"/>
      <c r="D143" s="46"/>
    </row>
    <row r="144" spans="1:6" s="20" customFormat="1" ht="15" x14ac:dyDescent="0.25">
      <c r="B144" s="46"/>
      <c r="C144" s="46"/>
      <c r="D144" s="46"/>
    </row>
    <row r="145" spans="2:4" s="20" customFormat="1" ht="15" x14ac:dyDescent="0.25">
      <c r="B145" s="46"/>
      <c r="C145" s="46"/>
      <c r="D145" s="46"/>
    </row>
    <row r="146" spans="2:4" s="20" customFormat="1" ht="15" x14ac:dyDescent="0.25">
      <c r="B146" s="46"/>
      <c r="C146" s="46"/>
      <c r="D146" s="46"/>
    </row>
    <row r="147" spans="2:4" s="20" customFormat="1" ht="15" x14ac:dyDescent="0.25">
      <c r="B147" s="46"/>
      <c r="C147" s="46"/>
      <c r="D147" s="46"/>
    </row>
    <row r="148" spans="2:4" s="20" customFormat="1" ht="15" x14ac:dyDescent="0.25">
      <c r="B148" s="46"/>
      <c r="C148" s="46"/>
      <c r="D148" s="46"/>
    </row>
    <row r="149" spans="2:4" s="20" customFormat="1" ht="15" x14ac:dyDescent="0.25"/>
    <row r="150" spans="2:4" s="20" customFormat="1" ht="15" x14ac:dyDescent="0.25"/>
    <row r="151" spans="2:4" s="20" customFormat="1" ht="15" x14ac:dyDescent="0.25"/>
    <row r="152" spans="2:4" s="20" customFormat="1" ht="15" x14ac:dyDescent="0.25"/>
    <row r="153" spans="2:4" s="20" customFormat="1" ht="15" x14ac:dyDescent="0.25"/>
    <row r="154" spans="2:4" s="20" customFormat="1" ht="15" x14ac:dyDescent="0.25"/>
    <row r="155" spans="2:4" s="20" customFormat="1" ht="15" x14ac:dyDescent="0.25"/>
    <row r="156" spans="2:4" s="20" customFormat="1" ht="15" x14ac:dyDescent="0.25"/>
    <row r="157" spans="2:4" s="20" customFormat="1" ht="15" x14ac:dyDescent="0.25"/>
    <row r="158" spans="2:4" s="20" customFormat="1" ht="15" x14ac:dyDescent="0.25"/>
    <row r="159" spans="2:4" s="20" customFormat="1" ht="15" x14ac:dyDescent="0.25"/>
    <row r="160" spans="2:4" s="20" customFormat="1" ht="15" x14ac:dyDescent="0.25"/>
    <row r="161" s="20" customFormat="1" ht="15" x14ac:dyDescent="0.25"/>
    <row r="162" s="20" customFormat="1" ht="15" x14ac:dyDescent="0.25"/>
    <row r="163" s="20" customFormat="1" ht="15" x14ac:dyDescent="0.25"/>
    <row r="164" s="20" customFormat="1" ht="15" x14ac:dyDescent="0.25"/>
    <row r="165" s="20" customFormat="1" ht="15" x14ac:dyDescent="0.25"/>
    <row r="166" s="20" customFormat="1" ht="15" x14ac:dyDescent="0.25"/>
    <row r="167" s="20" customFormat="1" ht="15" x14ac:dyDescent="0.25"/>
    <row r="168" s="20" customFormat="1" ht="15" x14ac:dyDescent="0.25"/>
    <row r="169" s="20" customFormat="1" ht="15" x14ac:dyDescent="0.25"/>
    <row r="170" s="20" customFormat="1" ht="15" x14ac:dyDescent="0.25"/>
    <row r="171" s="20" customFormat="1" ht="15" x14ac:dyDescent="0.25"/>
    <row r="172" s="20" customFormat="1" ht="15" x14ac:dyDescent="0.25"/>
    <row r="173" s="20" customFormat="1" ht="15" x14ac:dyDescent="0.25"/>
    <row r="174" s="20" customFormat="1" ht="15" x14ac:dyDescent="0.25"/>
    <row r="175" s="20" customFormat="1" ht="15" x14ac:dyDescent="0.25"/>
    <row r="176" s="20" customFormat="1" ht="15" x14ac:dyDescent="0.25"/>
    <row r="177" s="20" customFormat="1" ht="15" x14ac:dyDescent="0.25"/>
    <row r="178" s="20" customFormat="1" ht="15" x14ac:dyDescent="0.25"/>
    <row r="179" s="20" customFormat="1" ht="15" x14ac:dyDescent="0.25"/>
    <row r="180" s="20" customFormat="1" ht="15" x14ac:dyDescent="0.25"/>
    <row r="181" s="20" customFormat="1" ht="15" x14ac:dyDescent="0.25"/>
    <row r="182" s="20" customFormat="1" ht="15" x14ac:dyDescent="0.25"/>
    <row r="183" s="20" customFormat="1" ht="15" x14ac:dyDescent="0.25"/>
    <row r="184" s="20" customFormat="1" ht="15" x14ac:dyDescent="0.25"/>
    <row r="185" s="20" customFormat="1" ht="15" x14ac:dyDescent="0.25"/>
    <row r="186" s="20" customFormat="1" ht="15" x14ac:dyDescent="0.25"/>
    <row r="187" s="20" customFormat="1" ht="15" x14ac:dyDescent="0.25"/>
    <row r="188" s="20" customFormat="1" ht="15" x14ac:dyDescent="0.25"/>
    <row r="189" s="20" customFormat="1" ht="15" x14ac:dyDescent="0.25"/>
    <row r="190" s="20" customFormat="1" ht="15" x14ac:dyDescent="0.25"/>
    <row r="191" s="20" customFormat="1" ht="15" x14ac:dyDescent="0.25"/>
    <row r="192" s="20" customFormat="1" ht="15" x14ac:dyDescent="0.25"/>
    <row r="193" s="20" customFormat="1" ht="15" x14ac:dyDescent="0.25"/>
    <row r="194" s="20" customFormat="1" ht="15" x14ac:dyDescent="0.25"/>
    <row r="195" s="20" customFormat="1" ht="15" x14ac:dyDescent="0.25"/>
    <row r="196" s="20" customFormat="1" ht="15" x14ac:dyDescent="0.25"/>
    <row r="197" s="20" customFormat="1" ht="15" x14ac:dyDescent="0.25"/>
    <row r="198" s="20" customFormat="1" ht="15" x14ac:dyDescent="0.25"/>
    <row r="199" s="20" customFormat="1" ht="15" x14ac:dyDescent="0.25"/>
    <row r="200" s="20" customFormat="1" ht="15" x14ac:dyDescent="0.25"/>
    <row r="201" s="20" customFormat="1" ht="15" x14ac:dyDescent="0.25"/>
    <row r="202" s="20" customFormat="1" ht="15" x14ac:dyDescent="0.25"/>
    <row r="203" s="20" customFormat="1" ht="15" x14ac:dyDescent="0.25"/>
    <row r="204" s="20" customFormat="1" ht="15" x14ac:dyDescent="0.25"/>
    <row r="205" s="20" customFormat="1" ht="15" x14ac:dyDescent="0.25"/>
    <row r="206" s="20" customFormat="1" ht="15" x14ac:dyDescent="0.25"/>
    <row r="207" s="20" customFormat="1" ht="15" x14ac:dyDescent="0.25"/>
    <row r="208" s="20" customFormat="1" ht="15" x14ac:dyDescent="0.25"/>
    <row r="209" s="20" customFormat="1" ht="15" x14ac:dyDescent="0.25"/>
    <row r="210" s="20" customFormat="1" ht="15" x14ac:dyDescent="0.25"/>
    <row r="211" s="20" customFormat="1" ht="15" x14ac:dyDescent="0.25"/>
    <row r="212" s="20" customFormat="1" ht="15" x14ac:dyDescent="0.25"/>
    <row r="213" s="20" customFormat="1" ht="15" x14ac:dyDescent="0.25"/>
    <row r="214" s="20" customFormat="1" ht="15" x14ac:dyDescent="0.25"/>
    <row r="215" s="20" customFormat="1" ht="15" x14ac:dyDescent="0.25"/>
    <row r="216" s="20" customFormat="1" ht="15" x14ac:dyDescent="0.25"/>
    <row r="217" s="20" customFormat="1" ht="15" x14ac:dyDescent="0.25"/>
    <row r="218" s="20" customFormat="1" ht="15" x14ac:dyDescent="0.25"/>
    <row r="219" s="20" customFormat="1" ht="15" x14ac:dyDescent="0.25"/>
    <row r="220" s="20" customFormat="1" ht="15" x14ac:dyDescent="0.25"/>
    <row r="221" s="20" customFormat="1" ht="15" x14ac:dyDescent="0.25"/>
    <row r="222" s="20" customFormat="1" ht="15" x14ac:dyDescent="0.25"/>
    <row r="223" s="20" customFormat="1" ht="15" x14ac:dyDescent="0.25"/>
    <row r="224" s="20" customFormat="1" ht="15" x14ac:dyDescent="0.25"/>
    <row r="225" s="20" customFormat="1" ht="15" x14ac:dyDescent="0.25"/>
    <row r="226" s="20" customFormat="1" ht="15" x14ac:dyDescent="0.25"/>
    <row r="227" s="20" customFormat="1" ht="15" x14ac:dyDescent="0.25"/>
    <row r="228" s="20" customFormat="1" ht="15" x14ac:dyDescent="0.25"/>
    <row r="229" s="20" customFormat="1" ht="15" x14ac:dyDescent="0.25"/>
    <row r="230" s="20" customFormat="1" ht="15" x14ac:dyDescent="0.25"/>
    <row r="231" s="20" customFormat="1" ht="15" x14ac:dyDescent="0.25"/>
    <row r="232" s="20" customFormat="1" ht="15" x14ac:dyDescent="0.25"/>
    <row r="233" s="20" customFormat="1" ht="15" x14ac:dyDescent="0.25"/>
    <row r="234" s="20" customFormat="1" ht="15" x14ac:dyDescent="0.25"/>
    <row r="235" s="20" customFormat="1" ht="15" x14ac:dyDescent="0.25"/>
    <row r="236" s="20" customFormat="1" ht="15" x14ac:dyDescent="0.25"/>
    <row r="237" s="20" customFormat="1" ht="15" x14ac:dyDescent="0.25"/>
    <row r="238" s="20" customFormat="1" ht="15" x14ac:dyDescent="0.25"/>
    <row r="239" s="20" customFormat="1" ht="15" x14ac:dyDescent="0.25"/>
    <row r="240" s="20" customFormat="1" ht="15" x14ac:dyDescent="0.25"/>
    <row r="241" s="20" customFormat="1" ht="15" x14ac:dyDescent="0.25"/>
    <row r="242" s="20" customFormat="1" ht="15" x14ac:dyDescent="0.25"/>
    <row r="243" s="20" customFormat="1" ht="15" x14ac:dyDescent="0.25"/>
    <row r="244" s="20" customFormat="1" ht="15" x14ac:dyDescent="0.25"/>
    <row r="245" s="20" customFormat="1" ht="15" x14ac:dyDescent="0.25"/>
  </sheetData>
  <sheetProtection algorithmName="SHA-512" hashValue="mPWFEF06C4ceINE2mBQ0yFXdsHxStvitpV7ZdEOs4As+YjfhyZyqnoHSsCcvh2XqUSyc3eHjwjr/rpyNLMp1Ug==" saltValue="iHnV25m6dh7smcfVj5JtXQ==" spinCount="100000" sheet="1" selectLockedCells="1"/>
  <mergeCells count="1">
    <mergeCell ref="C8:D8"/>
  </mergeCells>
  <conditionalFormatting sqref="B129">
    <cfRule type="containsText" dxfId="7" priority="7" operator="containsText" text="Not">
      <formula>NOT(ISERROR(SEARCH("Not",B129)))</formula>
    </cfRule>
  </conditionalFormatting>
  <conditionalFormatting sqref="C132">
    <cfRule type="containsText" dxfId="6" priority="6" operator="containsText" text="Not">
      <formula>NOT(ISERROR(SEARCH("Not",C132)))</formula>
    </cfRule>
  </conditionalFormatting>
  <conditionalFormatting sqref="C135">
    <cfRule type="containsText" dxfId="5" priority="5" operator="containsText" text="Not">
      <formula>NOT(ISERROR(SEARCH("Not",C135)))</formula>
    </cfRule>
  </conditionalFormatting>
  <conditionalFormatting sqref="D128">
    <cfRule type="containsText" dxfId="4" priority="1" operator="containsText" text="Not">
      <formula>NOT(ISERROR(SEARCH("Not",D128)))</formula>
    </cfRule>
  </conditionalFormatting>
  <dataValidations count="1">
    <dataValidation type="list" allowBlank="1" showInputMessage="1" showErrorMessage="1" sqref="C8" xr:uid="{5FC997A5-3096-4FF0-9E75-581C25398834}">
      <formula1>"Monthly, Quarterly, Biannual (for requests $100k and below), Annual (for requests $100k and below)"</formula1>
    </dataValidation>
  </dataValidations>
  <pageMargins left="0.7" right="0.7" top="0.75" bottom="0.75" header="0.3" footer="0.3"/>
  <pageSetup scale="45" fitToHeight="2" orientation="landscape" horizontalDpi="1200" verticalDpi="1200" r:id="rId1"/>
  <rowBreaks count="2" manualBreakCount="2">
    <brk id="66" max="5" man="1"/>
    <brk id="129" max="5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A3D3E-D460-49DD-82C7-B68E2041ED84}">
  <dimension ref="A2:H245"/>
  <sheetViews>
    <sheetView zoomScaleNormal="100" workbookViewId="0">
      <selection activeCell="C8" sqref="C8:D8"/>
    </sheetView>
  </sheetViews>
  <sheetFormatPr defaultColWidth="8.85546875" defaultRowHeight="14.25" x14ac:dyDescent="0.25"/>
  <cols>
    <col min="1" max="1" width="50.140625" style="73" customWidth="1"/>
    <col min="2" max="2" width="25.7109375" style="73" customWidth="1"/>
    <col min="3" max="3" width="18.140625" style="73" customWidth="1"/>
    <col min="4" max="5" width="16.7109375" style="73" customWidth="1"/>
    <col min="6" max="6" width="103.140625" style="73" customWidth="1"/>
    <col min="7" max="16384" width="8.85546875" style="73"/>
  </cols>
  <sheetData>
    <row r="2" spans="1:8" ht="15.75" x14ac:dyDescent="0.25">
      <c r="B2" s="9" t="s">
        <v>0</v>
      </c>
      <c r="C2" s="74"/>
      <c r="D2" s="75"/>
    </row>
    <row r="3" spans="1:8" ht="15.75" x14ac:dyDescent="0.25">
      <c r="B3" s="11" t="s">
        <v>1</v>
      </c>
      <c r="C3" s="74"/>
      <c r="D3" s="76"/>
      <c r="E3" s="77"/>
    </row>
    <row r="4" spans="1:8" ht="15.75" x14ac:dyDescent="0.25">
      <c r="B4" s="11"/>
      <c r="C4" s="78"/>
      <c r="D4" s="77"/>
      <c r="E4" s="77"/>
    </row>
    <row r="5" spans="1:8" ht="15.75" x14ac:dyDescent="0.25">
      <c r="B5" s="11"/>
      <c r="C5" s="13" t="s">
        <v>52</v>
      </c>
      <c r="D5" s="14" t="s">
        <v>53</v>
      </c>
      <c r="E5" s="77"/>
    </row>
    <row r="6" spans="1:8" ht="15.75" x14ac:dyDescent="0.25">
      <c r="B6" s="11" t="s">
        <v>51</v>
      </c>
      <c r="C6" s="79">
        <v>47119</v>
      </c>
      <c r="D6" s="79">
        <v>47483</v>
      </c>
      <c r="E6" s="80"/>
      <c r="F6" s="81"/>
    </row>
    <row r="7" spans="1:8" ht="15.75" x14ac:dyDescent="0.25">
      <c r="B7" s="11" t="s">
        <v>42</v>
      </c>
      <c r="C7" s="82"/>
      <c r="D7" s="83"/>
      <c r="E7" s="84"/>
      <c r="F7" s="84"/>
    </row>
    <row r="8" spans="1:8" ht="32.25" customHeight="1" x14ac:dyDescent="0.25">
      <c r="B8" s="11" t="s">
        <v>89</v>
      </c>
      <c r="C8" s="132" t="s">
        <v>62</v>
      </c>
      <c r="D8" s="132"/>
    </row>
    <row r="9" spans="1:8" ht="15" x14ac:dyDescent="0.25">
      <c r="B9" s="20"/>
      <c r="C9" s="85"/>
    </row>
    <row r="11" spans="1:8" s="20" customFormat="1" ht="27" x14ac:dyDescent="0.25">
      <c r="A11" s="23" t="s">
        <v>117</v>
      </c>
      <c r="B11" s="24"/>
      <c r="C11" s="25"/>
      <c r="D11" s="25"/>
      <c r="E11" s="25"/>
      <c r="F11" s="25"/>
    </row>
    <row r="12" spans="1:8" s="20" customFormat="1" ht="18" x14ac:dyDescent="0.25">
      <c r="A12" s="26" t="s">
        <v>12</v>
      </c>
      <c r="F12" s="86"/>
      <c r="G12" s="25"/>
      <c r="H12" s="25"/>
    </row>
    <row r="13" spans="1:8" s="20" customFormat="1" ht="15.75" x14ac:dyDescent="0.25">
      <c r="A13" s="27" t="s">
        <v>46</v>
      </c>
      <c r="B13" s="28">
        <f>C7</f>
        <v>0</v>
      </c>
      <c r="C13" s="87"/>
      <c r="D13" s="87"/>
      <c r="E13" s="87"/>
      <c r="F13" s="86"/>
      <c r="G13" s="25"/>
      <c r="H13" s="25"/>
    </row>
    <row r="14" spans="1:8" s="20" customFormat="1" ht="15.75" x14ac:dyDescent="0.25">
      <c r="A14" s="88"/>
      <c r="B14" s="87"/>
      <c r="C14" s="87"/>
      <c r="D14" s="87"/>
      <c r="E14" s="87"/>
      <c r="F14" s="86"/>
      <c r="G14" s="25"/>
      <c r="H14" s="25"/>
    </row>
    <row r="15" spans="1:8" s="20" customFormat="1" ht="15.75" x14ac:dyDescent="0.25">
      <c r="A15" s="86"/>
      <c r="B15" s="31" t="s">
        <v>55</v>
      </c>
      <c r="C15" s="32"/>
      <c r="D15" s="32"/>
      <c r="E15" s="32"/>
      <c r="F15" s="86"/>
      <c r="G15" s="25"/>
      <c r="H15" s="25"/>
    </row>
    <row r="16" spans="1:8" s="20" customFormat="1" ht="15.75" x14ac:dyDescent="0.25">
      <c r="A16" s="27" t="s">
        <v>63</v>
      </c>
      <c r="B16" s="89"/>
      <c r="C16" s="89"/>
      <c r="D16" s="89"/>
      <c r="E16" s="90"/>
      <c r="F16" s="86"/>
      <c r="G16" s="25"/>
      <c r="H16" s="25"/>
    </row>
    <row r="17" spans="1:8" s="20" customFormat="1" ht="15" x14ac:dyDescent="0.25">
      <c r="A17" s="86"/>
      <c r="B17" s="87">
        <v>0</v>
      </c>
      <c r="C17" s="91"/>
      <c r="D17" s="91"/>
      <c r="E17" s="91"/>
      <c r="F17" s="86"/>
    </row>
    <row r="18" spans="1:8" s="20" customFormat="1" ht="15" x14ac:dyDescent="0.25">
      <c r="A18" s="86"/>
      <c r="B18" s="87">
        <v>0</v>
      </c>
      <c r="C18" s="91"/>
      <c r="D18" s="91"/>
      <c r="E18" s="91"/>
      <c r="F18" s="86"/>
    </row>
    <row r="19" spans="1:8" s="20" customFormat="1" ht="15" x14ac:dyDescent="0.25">
      <c r="A19" s="86"/>
      <c r="B19" s="87">
        <v>0</v>
      </c>
      <c r="C19" s="91"/>
      <c r="D19" s="91"/>
      <c r="E19" s="91"/>
      <c r="F19" s="86"/>
    </row>
    <row r="20" spans="1:8" s="20" customFormat="1" ht="15.75" x14ac:dyDescent="0.25">
      <c r="A20" s="92" t="s">
        <v>13</v>
      </c>
      <c r="B20" s="36">
        <f>SUM(B17:B19)</f>
        <v>0</v>
      </c>
      <c r="C20" s="34"/>
      <c r="D20" s="34"/>
      <c r="E20" s="34"/>
      <c r="F20" s="86"/>
    </row>
    <row r="21" spans="1:8" s="20" customFormat="1" ht="15.75" x14ac:dyDescent="0.25">
      <c r="A21" s="92"/>
      <c r="B21" s="34"/>
      <c r="C21" s="34"/>
      <c r="D21" s="34"/>
      <c r="E21" s="34"/>
      <c r="F21" s="86"/>
    </row>
    <row r="22" spans="1:8" s="20" customFormat="1" ht="15.75" x14ac:dyDescent="0.25">
      <c r="A22" s="27" t="s">
        <v>20</v>
      </c>
      <c r="B22" s="89"/>
      <c r="C22" s="89"/>
      <c r="D22" s="89"/>
      <c r="E22" s="90"/>
      <c r="F22" s="86"/>
      <c r="G22" s="25"/>
      <c r="H22" s="25"/>
    </row>
    <row r="23" spans="1:8" s="20" customFormat="1" ht="15" x14ac:dyDescent="0.25">
      <c r="A23" s="86"/>
      <c r="B23" s="87">
        <v>0</v>
      </c>
      <c r="C23" s="91"/>
      <c r="D23" s="91"/>
      <c r="E23" s="91"/>
      <c r="F23" s="86"/>
    </row>
    <row r="24" spans="1:8" s="20" customFormat="1" ht="15" x14ac:dyDescent="0.25">
      <c r="A24" s="86"/>
      <c r="B24" s="87">
        <v>0</v>
      </c>
      <c r="C24" s="91"/>
      <c r="D24" s="91"/>
      <c r="E24" s="91"/>
      <c r="F24" s="86"/>
    </row>
    <row r="25" spans="1:8" s="20" customFormat="1" ht="15" x14ac:dyDescent="0.25">
      <c r="A25" s="86"/>
      <c r="B25" s="87">
        <v>0</v>
      </c>
      <c r="C25" s="91"/>
      <c r="D25" s="91"/>
      <c r="E25" s="91"/>
      <c r="F25" s="86"/>
    </row>
    <row r="26" spans="1:8" s="20" customFormat="1" ht="15.75" x14ac:dyDescent="0.25">
      <c r="A26" s="92" t="s">
        <v>13</v>
      </c>
      <c r="B26" s="36">
        <f>SUM(B23:B25)</f>
        <v>0</v>
      </c>
      <c r="C26" s="34"/>
      <c r="D26" s="34"/>
      <c r="E26" s="34"/>
      <c r="F26" s="86"/>
    </row>
    <row r="27" spans="1:8" s="20" customFormat="1" ht="15.75" x14ac:dyDescent="0.25">
      <c r="A27" s="93"/>
      <c r="B27" s="94"/>
      <c r="C27" s="91"/>
      <c r="D27" s="91"/>
      <c r="E27" s="91"/>
      <c r="F27" s="86"/>
    </row>
    <row r="28" spans="1:8" s="20" customFormat="1" ht="15.75" x14ac:dyDescent="0.25">
      <c r="A28" s="27" t="s">
        <v>14</v>
      </c>
      <c r="B28" s="87"/>
      <c r="C28" s="91"/>
      <c r="D28" s="91"/>
      <c r="E28" s="95"/>
      <c r="F28" s="86"/>
    </row>
    <row r="29" spans="1:8" s="20" customFormat="1" ht="15" x14ac:dyDescent="0.25">
      <c r="A29" s="86"/>
      <c r="B29" s="87">
        <v>0</v>
      </c>
      <c r="C29" s="91"/>
      <c r="D29" s="91"/>
      <c r="E29" s="91"/>
      <c r="F29" s="86"/>
    </row>
    <row r="30" spans="1:8" s="20" customFormat="1" ht="15" x14ac:dyDescent="0.25">
      <c r="A30" s="86"/>
      <c r="B30" s="87">
        <v>0</v>
      </c>
      <c r="C30" s="91"/>
      <c r="D30" s="91"/>
      <c r="E30" s="91"/>
      <c r="F30" s="86"/>
    </row>
    <row r="31" spans="1:8" s="20" customFormat="1" ht="15" x14ac:dyDescent="0.25">
      <c r="A31" s="86"/>
      <c r="B31" s="87">
        <v>0</v>
      </c>
      <c r="C31" s="91"/>
      <c r="D31" s="91"/>
      <c r="E31" s="91"/>
      <c r="F31" s="86"/>
    </row>
    <row r="32" spans="1:8" s="20" customFormat="1" ht="15.75" x14ac:dyDescent="0.25">
      <c r="A32" s="92" t="s">
        <v>13</v>
      </c>
      <c r="B32" s="36">
        <f>SUM(B29:B31)</f>
        <v>0</v>
      </c>
      <c r="C32" s="34"/>
      <c r="D32" s="34"/>
      <c r="E32" s="34"/>
      <c r="F32" s="86"/>
    </row>
    <row r="33" spans="1:6" s="20" customFormat="1" ht="15.75" x14ac:dyDescent="0.25">
      <c r="A33" s="93"/>
      <c r="B33" s="94"/>
      <c r="C33" s="91"/>
      <c r="D33" s="91"/>
      <c r="E33" s="91"/>
      <c r="F33" s="86"/>
    </row>
    <row r="34" spans="1:6" s="20" customFormat="1" ht="15.75" x14ac:dyDescent="0.25">
      <c r="A34" s="27" t="s">
        <v>16</v>
      </c>
      <c r="B34" s="94"/>
      <c r="C34" s="91"/>
      <c r="D34" s="91"/>
      <c r="E34" s="95"/>
      <c r="F34" s="86"/>
    </row>
    <row r="35" spans="1:6" s="20" customFormat="1" ht="15" x14ac:dyDescent="0.25">
      <c r="A35" s="86"/>
      <c r="B35" s="87">
        <v>0</v>
      </c>
      <c r="C35" s="91"/>
      <c r="D35" s="91"/>
      <c r="E35" s="91"/>
      <c r="F35" s="86"/>
    </row>
    <row r="36" spans="1:6" s="20" customFormat="1" ht="15" x14ac:dyDescent="0.25">
      <c r="A36" s="86"/>
      <c r="B36" s="87">
        <v>0</v>
      </c>
      <c r="C36" s="91"/>
      <c r="D36" s="91"/>
      <c r="E36" s="91"/>
      <c r="F36" s="86"/>
    </row>
    <row r="37" spans="1:6" s="20" customFormat="1" ht="15" x14ac:dyDescent="0.25">
      <c r="A37" s="86"/>
      <c r="B37" s="87">
        <v>0</v>
      </c>
      <c r="C37" s="91"/>
      <c r="D37" s="91"/>
      <c r="E37" s="91"/>
      <c r="F37" s="86"/>
    </row>
    <row r="38" spans="1:6" s="20" customFormat="1" ht="15.75" x14ac:dyDescent="0.25">
      <c r="A38" s="92" t="s">
        <v>13</v>
      </c>
      <c r="B38" s="36">
        <f>SUM(B35:B37)</f>
        <v>0</v>
      </c>
      <c r="C38" s="34"/>
      <c r="D38" s="34"/>
      <c r="E38" s="34"/>
      <c r="F38" s="86"/>
    </row>
    <row r="39" spans="1:6" s="20" customFormat="1" ht="15.75" x14ac:dyDescent="0.25">
      <c r="A39" s="93"/>
      <c r="B39" s="94"/>
      <c r="C39" s="91"/>
      <c r="D39" s="91"/>
      <c r="E39" s="91"/>
      <c r="F39" s="86"/>
    </row>
    <row r="40" spans="1:6" s="20" customFormat="1" ht="15.75" x14ac:dyDescent="0.25">
      <c r="A40" s="27" t="s">
        <v>30</v>
      </c>
      <c r="B40" s="87"/>
      <c r="C40" s="91"/>
      <c r="D40" s="91"/>
      <c r="E40" s="95"/>
      <c r="F40" s="86"/>
    </row>
    <row r="41" spans="1:6" s="20" customFormat="1" ht="15" x14ac:dyDescent="0.25">
      <c r="A41" s="86"/>
      <c r="B41" s="87">
        <v>0</v>
      </c>
      <c r="C41" s="91"/>
      <c r="D41" s="91"/>
      <c r="E41" s="91"/>
      <c r="F41" s="86"/>
    </row>
    <row r="42" spans="1:6" s="20" customFormat="1" ht="15" x14ac:dyDescent="0.25">
      <c r="A42" s="86"/>
      <c r="B42" s="87">
        <v>0</v>
      </c>
      <c r="C42" s="91"/>
      <c r="D42" s="91"/>
      <c r="E42" s="91"/>
      <c r="F42" s="86"/>
    </row>
    <row r="43" spans="1:6" s="20" customFormat="1" ht="15" x14ac:dyDescent="0.25">
      <c r="A43" s="86"/>
      <c r="B43" s="87">
        <v>0</v>
      </c>
      <c r="C43" s="91"/>
      <c r="D43" s="91"/>
      <c r="E43" s="91"/>
      <c r="F43" s="86"/>
    </row>
    <row r="44" spans="1:6" s="20" customFormat="1" ht="15.75" x14ac:dyDescent="0.25">
      <c r="A44" s="92" t="s">
        <v>13</v>
      </c>
      <c r="B44" s="36">
        <f>SUM(B41:B43)</f>
        <v>0</v>
      </c>
      <c r="C44" s="34"/>
      <c r="D44" s="34"/>
      <c r="E44" s="34"/>
      <c r="F44" s="86"/>
    </row>
    <row r="45" spans="1:6" s="20" customFormat="1" ht="15.75" x14ac:dyDescent="0.25">
      <c r="A45" s="93"/>
      <c r="B45" s="94"/>
      <c r="C45" s="91"/>
      <c r="D45" s="91"/>
      <c r="E45" s="91"/>
      <c r="F45" s="86"/>
    </row>
    <row r="46" spans="1:6" s="20" customFormat="1" ht="15.75" x14ac:dyDescent="0.25">
      <c r="A46" s="27" t="s">
        <v>33</v>
      </c>
      <c r="B46" s="94"/>
      <c r="C46" s="91"/>
      <c r="D46" s="91"/>
      <c r="E46" s="95"/>
      <c r="F46" s="86"/>
    </row>
    <row r="47" spans="1:6" s="20" customFormat="1" ht="15" x14ac:dyDescent="0.25">
      <c r="A47" s="86"/>
      <c r="B47" s="87">
        <v>0</v>
      </c>
      <c r="C47" s="91"/>
      <c r="D47" s="91"/>
      <c r="E47" s="91"/>
      <c r="F47" s="86"/>
    </row>
    <row r="48" spans="1:6" s="20" customFormat="1" ht="15" x14ac:dyDescent="0.25">
      <c r="A48" s="86"/>
      <c r="B48" s="87">
        <v>0</v>
      </c>
      <c r="C48" s="91"/>
      <c r="D48" s="91"/>
      <c r="E48" s="91"/>
      <c r="F48" s="86"/>
    </row>
    <row r="49" spans="1:8" s="20" customFormat="1" ht="15" x14ac:dyDescent="0.25">
      <c r="A49" s="86"/>
      <c r="B49" s="87">
        <v>0</v>
      </c>
      <c r="C49" s="91"/>
      <c r="D49" s="91"/>
      <c r="E49" s="91"/>
      <c r="F49" s="86"/>
    </row>
    <row r="50" spans="1:8" s="20" customFormat="1" ht="15.75" x14ac:dyDescent="0.25">
      <c r="A50" s="92" t="s">
        <v>13</v>
      </c>
      <c r="B50" s="36">
        <f>SUM(B47:B49)</f>
        <v>0</v>
      </c>
      <c r="C50" s="34"/>
      <c r="D50" s="34"/>
      <c r="E50" s="34"/>
      <c r="F50" s="86"/>
    </row>
    <row r="51" spans="1:8" s="20" customFormat="1" ht="15.75" x14ac:dyDescent="0.25">
      <c r="A51" s="93"/>
      <c r="B51" s="94"/>
      <c r="C51" s="91"/>
      <c r="D51" s="91"/>
      <c r="E51" s="91"/>
      <c r="F51" s="86"/>
    </row>
    <row r="52" spans="1:8" s="20" customFormat="1" ht="15.75" x14ac:dyDescent="0.25">
      <c r="A52" s="27" t="s">
        <v>54</v>
      </c>
      <c r="B52" s="94"/>
      <c r="C52" s="91"/>
      <c r="D52" s="91"/>
      <c r="E52" s="95"/>
      <c r="F52" s="86"/>
    </row>
    <row r="53" spans="1:8" s="20" customFormat="1" ht="15" x14ac:dyDescent="0.25">
      <c r="A53" s="86"/>
      <c r="B53" s="87">
        <v>0</v>
      </c>
      <c r="C53" s="91"/>
      <c r="D53" s="91"/>
      <c r="E53" s="91"/>
      <c r="F53" s="86"/>
    </row>
    <row r="54" spans="1:8" s="20" customFormat="1" ht="15" x14ac:dyDescent="0.25">
      <c r="A54" s="86"/>
      <c r="B54" s="87">
        <v>0</v>
      </c>
      <c r="C54" s="91"/>
      <c r="D54" s="91"/>
      <c r="E54" s="91"/>
      <c r="F54" s="86"/>
    </row>
    <row r="55" spans="1:8" s="20" customFormat="1" ht="15" x14ac:dyDescent="0.25">
      <c r="A55" s="86"/>
      <c r="B55" s="87">
        <v>0</v>
      </c>
      <c r="C55" s="91"/>
      <c r="D55" s="91"/>
      <c r="E55" s="91"/>
      <c r="F55" s="86"/>
    </row>
    <row r="56" spans="1:8" s="20" customFormat="1" ht="15.75" x14ac:dyDescent="0.25">
      <c r="A56" s="92" t="s">
        <v>13</v>
      </c>
      <c r="B56" s="36">
        <f>SUM(B53:B55)</f>
        <v>0</v>
      </c>
      <c r="C56" s="34"/>
      <c r="D56" s="34"/>
      <c r="E56" s="34"/>
      <c r="F56" s="86"/>
    </row>
    <row r="57" spans="1:8" s="20" customFormat="1" ht="15.75" x14ac:dyDescent="0.25">
      <c r="A57" s="93"/>
      <c r="B57" s="94"/>
      <c r="C57" s="91"/>
      <c r="D57" s="91"/>
      <c r="E57" s="91"/>
      <c r="F57" s="86"/>
    </row>
    <row r="58" spans="1:8" s="20" customFormat="1" ht="15" x14ac:dyDescent="0.25">
      <c r="B58" s="94"/>
      <c r="C58" s="91"/>
      <c r="D58" s="91"/>
      <c r="E58" s="95"/>
      <c r="F58" s="86"/>
    </row>
    <row r="59" spans="1:8" s="20" customFormat="1" ht="15.75" x14ac:dyDescent="0.25">
      <c r="A59" s="27" t="s">
        <v>15</v>
      </c>
      <c r="F59" s="86"/>
    </row>
    <row r="60" spans="1:8" s="20" customFormat="1" ht="15" x14ac:dyDescent="0.25">
      <c r="A60" s="86"/>
      <c r="B60" s="87">
        <v>0</v>
      </c>
      <c r="C60" s="91"/>
      <c r="D60" s="91"/>
      <c r="E60" s="91"/>
      <c r="F60" s="86"/>
    </row>
    <row r="61" spans="1:8" s="20" customFormat="1" ht="15" x14ac:dyDescent="0.25">
      <c r="A61" s="86"/>
      <c r="B61" s="87">
        <v>0</v>
      </c>
      <c r="C61" s="91"/>
      <c r="D61" s="91"/>
      <c r="E61" s="91"/>
      <c r="F61" s="86"/>
    </row>
    <row r="62" spans="1:8" s="20" customFormat="1" ht="15" x14ac:dyDescent="0.25">
      <c r="A62" s="86"/>
      <c r="B62" s="87">
        <v>0</v>
      </c>
      <c r="C62" s="91"/>
      <c r="D62" s="91"/>
      <c r="E62" s="91"/>
      <c r="F62" s="86"/>
    </row>
    <row r="63" spans="1:8" s="20" customFormat="1" ht="15.75" x14ac:dyDescent="0.25">
      <c r="A63" s="92" t="s">
        <v>13</v>
      </c>
      <c r="B63" s="36">
        <f>SUM(B60:B62)</f>
        <v>0</v>
      </c>
      <c r="C63" s="34"/>
      <c r="D63" s="34"/>
      <c r="E63" s="34"/>
      <c r="F63" s="86"/>
    </row>
    <row r="64" spans="1:8" s="20" customFormat="1" ht="15" x14ac:dyDescent="0.25">
      <c r="A64" s="86"/>
      <c r="B64" s="86"/>
      <c r="C64" s="86"/>
      <c r="D64" s="86"/>
      <c r="E64" s="86"/>
      <c r="F64" s="86"/>
      <c r="G64" s="25"/>
      <c r="H64" s="25"/>
    </row>
    <row r="65" spans="1:6" s="20" customFormat="1" ht="15.75" x14ac:dyDescent="0.25">
      <c r="A65" s="37" t="s">
        <v>45</v>
      </c>
      <c r="B65" s="36">
        <f>B26+B32+B38+B44+B50+B63+B13+B20+B56</f>
        <v>0</v>
      </c>
      <c r="C65" s="34"/>
      <c r="D65" s="34"/>
      <c r="E65" s="34"/>
      <c r="F65" s="86"/>
    </row>
    <row r="66" spans="1:6" s="20" customFormat="1" ht="15" x14ac:dyDescent="0.25">
      <c r="F66" s="86"/>
    </row>
    <row r="67" spans="1:6" s="20" customFormat="1" ht="27" x14ac:dyDescent="0.25">
      <c r="A67" s="23" t="s">
        <v>126</v>
      </c>
      <c r="B67" s="24"/>
      <c r="C67" s="24"/>
      <c r="D67" s="24"/>
      <c r="E67" s="24"/>
      <c r="F67" s="24"/>
    </row>
    <row r="68" spans="1:6" s="20" customFormat="1" ht="47.25" x14ac:dyDescent="0.25">
      <c r="A68" s="42" t="s">
        <v>34</v>
      </c>
      <c r="B68" s="31" t="s">
        <v>39</v>
      </c>
      <c r="C68" s="31" t="s">
        <v>23</v>
      </c>
      <c r="D68" s="31" t="s">
        <v>24</v>
      </c>
      <c r="E68" s="31" t="s">
        <v>81</v>
      </c>
      <c r="F68" s="108" t="s">
        <v>127</v>
      </c>
    </row>
    <row r="69" spans="1:6" s="20" customFormat="1" ht="15.75" x14ac:dyDescent="0.25">
      <c r="A69" s="37" t="s">
        <v>84</v>
      </c>
    </row>
    <row r="70" spans="1:6" s="20" customFormat="1" ht="15" x14ac:dyDescent="0.25">
      <c r="A70" s="96"/>
      <c r="B70" s="87"/>
      <c r="C70" s="97"/>
      <c r="D70" s="45">
        <f>ROUND(B70*C70,0)</f>
        <v>0</v>
      </c>
      <c r="E70" s="45">
        <f>+B70-D70</f>
        <v>0</v>
      </c>
      <c r="F70" s="98"/>
    </row>
    <row r="71" spans="1:6" s="20" customFormat="1" ht="15" x14ac:dyDescent="0.25">
      <c r="A71" s="96"/>
      <c r="B71" s="87"/>
      <c r="C71" s="97"/>
      <c r="D71" s="45">
        <f>ROUND(B71*C71,0)</f>
        <v>0</v>
      </c>
      <c r="E71" s="45">
        <f>+B71-D71</f>
        <v>0</v>
      </c>
      <c r="F71" s="98"/>
    </row>
    <row r="72" spans="1:6" s="20" customFormat="1" ht="15" x14ac:dyDescent="0.25">
      <c r="A72" s="96"/>
      <c r="B72" s="87"/>
      <c r="C72" s="97"/>
      <c r="D72" s="45">
        <f t="shared" ref="D72:D83" si="0">ROUND(B72*C72,0)</f>
        <v>0</v>
      </c>
      <c r="E72" s="45">
        <f>+B72-D72</f>
        <v>0</v>
      </c>
      <c r="F72" s="98"/>
    </row>
    <row r="73" spans="1:6" s="20" customFormat="1" ht="15" x14ac:dyDescent="0.25">
      <c r="A73" s="96"/>
      <c r="B73" s="87"/>
      <c r="C73" s="97"/>
      <c r="D73" s="45">
        <f t="shared" si="0"/>
        <v>0</v>
      </c>
      <c r="E73" s="45">
        <f t="shared" ref="E73:E82" si="1">+B73-D73</f>
        <v>0</v>
      </c>
      <c r="F73" s="98"/>
    </row>
    <row r="74" spans="1:6" s="20" customFormat="1" ht="15" x14ac:dyDescent="0.25">
      <c r="A74" s="96"/>
      <c r="B74" s="87"/>
      <c r="C74" s="97"/>
      <c r="D74" s="45">
        <f t="shared" si="0"/>
        <v>0</v>
      </c>
      <c r="E74" s="45">
        <f t="shared" si="1"/>
        <v>0</v>
      </c>
      <c r="F74" s="98"/>
    </row>
    <row r="75" spans="1:6" s="20" customFormat="1" ht="15" x14ac:dyDescent="0.25">
      <c r="A75" s="96"/>
      <c r="B75" s="87"/>
      <c r="C75" s="97"/>
      <c r="D75" s="45">
        <f t="shared" si="0"/>
        <v>0</v>
      </c>
      <c r="E75" s="45">
        <f t="shared" si="1"/>
        <v>0</v>
      </c>
      <c r="F75" s="98"/>
    </row>
    <row r="76" spans="1:6" s="20" customFormat="1" ht="15" x14ac:dyDescent="0.25">
      <c r="A76" s="96"/>
      <c r="B76" s="87"/>
      <c r="C76" s="97"/>
      <c r="D76" s="45">
        <f t="shared" si="0"/>
        <v>0</v>
      </c>
      <c r="E76" s="45">
        <f t="shared" si="1"/>
        <v>0</v>
      </c>
      <c r="F76" s="98"/>
    </row>
    <row r="77" spans="1:6" s="20" customFormat="1" ht="15" x14ac:dyDescent="0.25">
      <c r="A77" s="96"/>
      <c r="B77" s="87"/>
      <c r="C77" s="97"/>
      <c r="D77" s="45">
        <f t="shared" si="0"/>
        <v>0</v>
      </c>
      <c r="E77" s="45">
        <f t="shared" si="1"/>
        <v>0</v>
      </c>
      <c r="F77" s="98"/>
    </row>
    <row r="78" spans="1:6" s="20" customFormat="1" ht="15" x14ac:dyDescent="0.25">
      <c r="A78" s="96"/>
      <c r="B78" s="87"/>
      <c r="C78" s="97"/>
      <c r="D78" s="45">
        <f t="shared" si="0"/>
        <v>0</v>
      </c>
      <c r="E78" s="45">
        <f t="shared" si="1"/>
        <v>0</v>
      </c>
      <c r="F78" s="98"/>
    </row>
    <row r="79" spans="1:6" s="20" customFormat="1" ht="15" x14ac:dyDescent="0.25">
      <c r="A79" s="96"/>
      <c r="B79" s="87"/>
      <c r="C79" s="97"/>
      <c r="D79" s="45">
        <f t="shared" si="0"/>
        <v>0</v>
      </c>
      <c r="E79" s="45">
        <f t="shared" si="1"/>
        <v>0</v>
      </c>
      <c r="F79" s="98"/>
    </row>
    <row r="80" spans="1:6" s="20" customFormat="1" ht="15" x14ac:dyDescent="0.25">
      <c r="A80" s="96"/>
      <c r="B80" s="87"/>
      <c r="C80" s="97"/>
      <c r="D80" s="45">
        <f t="shared" si="0"/>
        <v>0</v>
      </c>
      <c r="E80" s="45">
        <f t="shared" si="1"/>
        <v>0</v>
      </c>
      <c r="F80" s="98"/>
    </row>
    <row r="81" spans="1:6" s="20" customFormat="1" ht="15" x14ac:dyDescent="0.25">
      <c r="A81" s="96"/>
      <c r="B81" s="87"/>
      <c r="C81" s="97"/>
      <c r="D81" s="45">
        <f t="shared" si="0"/>
        <v>0</v>
      </c>
      <c r="E81" s="45">
        <f t="shared" si="1"/>
        <v>0</v>
      </c>
      <c r="F81" s="98"/>
    </row>
    <row r="82" spans="1:6" s="20" customFormat="1" ht="15" x14ac:dyDescent="0.25">
      <c r="A82" s="96"/>
      <c r="B82" s="87"/>
      <c r="C82" s="97"/>
      <c r="D82" s="45">
        <f t="shared" si="0"/>
        <v>0</v>
      </c>
      <c r="E82" s="45">
        <f t="shared" si="1"/>
        <v>0</v>
      </c>
      <c r="F82" s="98"/>
    </row>
    <row r="83" spans="1:6" s="20" customFormat="1" ht="15" x14ac:dyDescent="0.25">
      <c r="A83" s="99"/>
      <c r="B83" s="87"/>
      <c r="C83" s="97"/>
      <c r="D83" s="45">
        <f t="shared" si="0"/>
        <v>0</v>
      </c>
      <c r="E83" s="45">
        <f>+B83-D83</f>
        <v>0</v>
      </c>
      <c r="F83" s="98"/>
    </row>
    <row r="84" spans="1:6" s="20" customFormat="1" ht="15" x14ac:dyDescent="0.25">
      <c r="A84" s="96"/>
      <c r="B84" s="87"/>
      <c r="C84" s="97"/>
      <c r="D84" s="45">
        <f>ROUND(B84*C84,0)</f>
        <v>0</v>
      </c>
      <c r="E84" s="45">
        <f t="shared" ref="E84" si="2">+B84-D84</f>
        <v>0</v>
      </c>
      <c r="F84" s="98"/>
    </row>
    <row r="85" spans="1:6" s="20" customFormat="1" ht="15" x14ac:dyDescent="0.25">
      <c r="A85" s="96"/>
      <c r="B85" s="87"/>
      <c r="C85" s="97"/>
      <c r="D85" s="45">
        <f>ROUND(B85*C85,0)</f>
        <v>0</v>
      </c>
      <c r="E85" s="45">
        <f>+B85-D85</f>
        <v>0</v>
      </c>
      <c r="F85" s="98"/>
    </row>
    <row r="86" spans="1:6" s="20" customFormat="1" ht="15" x14ac:dyDescent="0.25">
      <c r="A86" s="96"/>
      <c r="B86" s="87"/>
      <c r="C86" s="97"/>
      <c r="D86" s="45">
        <f t="shared" ref="D86:D87" si="3">ROUND(B86*C86,0)</f>
        <v>0</v>
      </c>
      <c r="E86" s="45">
        <f>+B86-D86</f>
        <v>0</v>
      </c>
      <c r="F86" s="98"/>
    </row>
    <row r="87" spans="1:6" s="20" customFormat="1" ht="15" x14ac:dyDescent="0.25">
      <c r="A87" s="99"/>
      <c r="B87" s="87"/>
      <c r="C87" s="97"/>
      <c r="D87" s="45">
        <f t="shared" si="3"/>
        <v>0</v>
      </c>
      <c r="E87" s="45">
        <f>+B87-D87</f>
        <v>0</v>
      </c>
      <c r="F87" s="98"/>
    </row>
    <row r="88" spans="1:6" s="20" customFormat="1" ht="15" x14ac:dyDescent="0.25">
      <c r="A88" s="96"/>
      <c r="B88" s="87"/>
      <c r="C88" s="97"/>
      <c r="D88" s="45">
        <f>ROUND(B88*C88,0)</f>
        <v>0</v>
      </c>
      <c r="E88" s="45">
        <f t="shared" ref="E88" si="4">+B88-D88</f>
        <v>0</v>
      </c>
      <c r="F88" s="98"/>
    </row>
    <row r="89" spans="1:6" s="20" customFormat="1" ht="15" x14ac:dyDescent="0.25">
      <c r="A89" s="96"/>
      <c r="B89" s="87"/>
      <c r="C89" s="97"/>
      <c r="D89" s="45">
        <f>ROUND(B89*C89,0)</f>
        <v>0</v>
      </c>
      <c r="E89" s="45">
        <f>+B89-D89</f>
        <v>0</v>
      </c>
      <c r="F89" s="98"/>
    </row>
    <row r="90" spans="1:6" s="20" customFormat="1" ht="15" x14ac:dyDescent="0.25">
      <c r="A90" s="96"/>
      <c r="B90" s="87"/>
      <c r="C90" s="97"/>
      <c r="D90" s="45">
        <f>ROUND(B90*C90,0)</f>
        <v>0</v>
      </c>
      <c r="E90" s="45">
        <f>+B90-D90</f>
        <v>0</v>
      </c>
      <c r="F90" s="98"/>
    </row>
    <row r="91" spans="1:6" s="20" customFormat="1" ht="15" x14ac:dyDescent="0.25">
      <c r="A91" s="96"/>
      <c r="B91" s="100"/>
      <c r="C91" s="101"/>
      <c r="D91" s="50">
        <f>ROUND(B91*C91,0)</f>
        <v>0</v>
      </c>
      <c r="E91" s="50">
        <f>+B91-D91</f>
        <v>0</v>
      </c>
      <c r="F91" s="98"/>
    </row>
    <row r="92" spans="1:6" s="20" customFormat="1" ht="15" x14ac:dyDescent="0.25">
      <c r="A92" s="20" t="s">
        <v>25</v>
      </c>
      <c r="B92" s="51">
        <f>SUM(B70:B91)</f>
        <v>0</v>
      </c>
      <c r="C92" s="52"/>
      <c r="D92" s="51">
        <f>SUM(D70:D91)</f>
        <v>0</v>
      </c>
      <c r="E92" s="51">
        <f>+B92-D92</f>
        <v>0</v>
      </c>
      <c r="F92" s="86"/>
    </row>
    <row r="93" spans="1:6" s="20" customFormat="1" ht="15" x14ac:dyDescent="0.25">
      <c r="A93" s="20" t="s">
        <v>91</v>
      </c>
      <c r="B93" s="36">
        <f>D93</f>
        <v>0</v>
      </c>
      <c r="D93" s="102"/>
      <c r="E93" s="54"/>
      <c r="F93" s="86"/>
    </row>
    <row r="94" spans="1:6" s="20" customFormat="1" ht="15.75" thickBot="1" x14ac:dyDescent="0.3">
      <c r="A94" s="20" t="s">
        <v>26</v>
      </c>
      <c r="B94" s="55"/>
      <c r="D94" s="103" t="e">
        <f>D93/D92</f>
        <v>#DIV/0!</v>
      </c>
      <c r="E94" s="57"/>
      <c r="F94" s="86"/>
    </row>
    <row r="95" spans="1:6" s="20" customFormat="1" ht="16.5" thickBot="1" x14ac:dyDescent="0.3">
      <c r="A95" s="58" t="s">
        <v>27</v>
      </c>
      <c r="B95" s="59">
        <f>B92+B93</f>
        <v>0</v>
      </c>
      <c r="C95" s="60"/>
      <c r="D95" s="59">
        <f t="shared" ref="D95" si="5">D92+D93</f>
        <v>0</v>
      </c>
      <c r="E95" s="59">
        <f>E92</f>
        <v>0</v>
      </c>
      <c r="F95" s="86"/>
    </row>
    <row r="96" spans="1:6" s="20" customFormat="1" ht="15" x14ac:dyDescent="0.25">
      <c r="A96" s="43"/>
      <c r="F96" s="86"/>
    </row>
    <row r="97" spans="1:6" s="20" customFormat="1" ht="47.25" x14ac:dyDescent="0.25">
      <c r="A97" s="61"/>
      <c r="B97" s="31" t="s">
        <v>40</v>
      </c>
      <c r="C97" s="31" t="s">
        <v>38</v>
      </c>
      <c r="D97" s="31" t="s">
        <v>2</v>
      </c>
      <c r="E97" s="31" t="s">
        <v>41</v>
      </c>
      <c r="F97" s="86"/>
    </row>
    <row r="98" spans="1:6" s="20" customFormat="1" ht="15.75" x14ac:dyDescent="0.25">
      <c r="A98" s="30" t="s">
        <v>35</v>
      </c>
      <c r="B98" s="104"/>
      <c r="D98" s="104"/>
      <c r="E98" s="104"/>
      <c r="F98" s="86"/>
    </row>
    <row r="99" spans="1:6" s="20" customFormat="1" ht="15" x14ac:dyDescent="0.25">
      <c r="A99" s="86"/>
      <c r="B99" s="87"/>
      <c r="C99" s="97"/>
      <c r="D99" s="45">
        <f>ROUND(B99*C99,0)</f>
        <v>0</v>
      </c>
      <c r="E99" s="45">
        <f>+B99-D99</f>
        <v>0</v>
      </c>
      <c r="F99" s="98"/>
    </row>
    <row r="100" spans="1:6" s="20" customFormat="1" ht="15" x14ac:dyDescent="0.25">
      <c r="A100" s="86"/>
      <c r="B100" s="87"/>
      <c r="C100" s="97"/>
      <c r="D100" s="45">
        <f t="shared" ref="D100:D124" si="6">ROUND(B100*C100,0)</f>
        <v>0</v>
      </c>
      <c r="E100" s="45">
        <f t="shared" ref="E100:E124" si="7">+B100-D100</f>
        <v>0</v>
      </c>
      <c r="F100" s="98"/>
    </row>
    <row r="101" spans="1:6" s="20" customFormat="1" ht="15" x14ac:dyDescent="0.25">
      <c r="A101" s="86"/>
      <c r="B101" s="87"/>
      <c r="C101" s="97"/>
      <c r="D101" s="45">
        <f t="shared" si="6"/>
        <v>0</v>
      </c>
      <c r="E101" s="45">
        <f t="shared" si="7"/>
        <v>0</v>
      </c>
      <c r="F101" s="98"/>
    </row>
    <row r="102" spans="1:6" s="20" customFormat="1" ht="15" x14ac:dyDescent="0.25">
      <c r="A102" s="86"/>
      <c r="B102" s="87"/>
      <c r="C102" s="97"/>
      <c r="D102" s="45">
        <f t="shared" si="6"/>
        <v>0</v>
      </c>
      <c r="E102" s="45">
        <f t="shared" si="7"/>
        <v>0</v>
      </c>
      <c r="F102" s="98"/>
    </row>
    <row r="103" spans="1:6" s="20" customFormat="1" ht="15" x14ac:dyDescent="0.25">
      <c r="A103" s="86"/>
      <c r="B103" s="87"/>
      <c r="C103" s="97"/>
      <c r="D103" s="45">
        <f t="shared" si="6"/>
        <v>0</v>
      </c>
      <c r="E103" s="45">
        <f t="shared" si="7"/>
        <v>0</v>
      </c>
      <c r="F103" s="98"/>
    </row>
    <row r="104" spans="1:6" s="20" customFormat="1" ht="15" x14ac:dyDescent="0.25">
      <c r="A104" s="86"/>
      <c r="B104" s="87"/>
      <c r="C104" s="97"/>
      <c r="D104" s="45">
        <f t="shared" si="6"/>
        <v>0</v>
      </c>
      <c r="E104" s="45">
        <f t="shared" si="7"/>
        <v>0</v>
      </c>
      <c r="F104" s="98"/>
    </row>
    <row r="105" spans="1:6" s="20" customFormat="1" ht="15" x14ac:dyDescent="0.25">
      <c r="A105" s="86"/>
      <c r="B105" s="87"/>
      <c r="C105" s="97"/>
      <c r="D105" s="45">
        <f t="shared" si="6"/>
        <v>0</v>
      </c>
      <c r="E105" s="45">
        <f t="shared" si="7"/>
        <v>0</v>
      </c>
      <c r="F105" s="98"/>
    </row>
    <row r="106" spans="1:6" s="20" customFormat="1" ht="15" x14ac:dyDescent="0.25">
      <c r="A106" s="86"/>
      <c r="B106" s="87"/>
      <c r="C106" s="97"/>
      <c r="D106" s="45">
        <f t="shared" si="6"/>
        <v>0</v>
      </c>
      <c r="E106" s="45">
        <f t="shared" si="7"/>
        <v>0</v>
      </c>
      <c r="F106" s="98"/>
    </row>
    <row r="107" spans="1:6" s="20" customFormat="1" ht="15" x14ac:dyDescent="0.25">
      <c r="A107" s="86"/>
      <c r="B107" s="87"/>
      <c r="C107" s="97"/>
      <c r="D107" s="45">
        <f t="shared" si="6"/>
        <v>0</v>
      </c>
      <c r="E107" s="45">
        <f t="shared" si="7"/>
        <v>0</v>
      </c>
      <c r="F107" s="98"/>
    </row>
    <row r="108" spans="1:6" s="20" customFormat="1" ht="15" x14ac:dyDescent="0.25">
      <c r="A108" s="86"/>
      <c r="B108" s="87"/>
      <c r="C108" s="97"/>
      <c r="D108" s="45">
        <f t="shared" si="6"/>
        <v>0</v>
      </c>
      <c r="E108" s="45">
        <f t="shared" si="7"/>
        <v>0</v>
      </c>
      <c r="F108" s="98"/>
    </row>
    <row r="109" spans="1:6" s="20" customFormat="1" ht="15" x14ac:dyDescent="0.25">
      <c r="A109" s="86"/>
      <c r="B109" s="87"/>
      <c r="C109" s="97"/>
      <c r="D109" s="45">
        <f t="shared" si="6"/>
        <v>0</v>
      </c>
      <c r="E109" s="45">
        <f t="shared" si="7"/>
        <v>0</v>
      </c>
      <c r="F109" s="98"/>
    </row>
    <row r="110" spans="1:6" s="20" customFormat="1" ht="15" x14ac:dyDescent="0.25">
      <c r="A110" s="86"/>
      <c r="B110" s="87"/>
      <c r="C110" s="97"/>
      <c r="D110" s="45">
        <f t="shared" si="6"/>
        <v>0</v>
      </c>
      <c r="E110" s="45">
        <f t="shared" si="7"/>
        <v>0</v>
      </c>
      <c r="F110" s="98"/>
    </row>
    <row r="111" spans="1:6" s="20" customFormat="1" ht="15" x14ac:dyDescent="0.25">
      <c r="A111" s="86"/>
      <c r="B111" s="87"/>
      <c r="C111" s="97"/>
      <c r="D111" s="45">
        <f t="shared" si="6"/>
        <v>0</v>
      </c>
      <c r="E111" s="45">
        <f t="shared" si="7"/>
        <v>0</v>
      </c>
      <c r="F111" s="98"/>
    </row>
    <row r="112" spans="1:6" s="20" customFormat="1" ht="15" x14ac:dyDescent="0.25">
      <c r="A112" s="86"/>
      <c r="B112" s="87"/>
      <c r="C112" s="97"/>
      <c r="D112" s="45">
        <f t="shared" si="6"/>
        <v>0</v>
      </c>
      <c r="E112" s="45">
        <f t="shared" si="7"/>
        <v>0</v>
      </c>
      <c r="F112" s="98"/>
    </row>
    <row r="113" spans="1:6" s="20" customFormat="1" ht="15" x14ac:dyDescent="0.25">
      <c r="A113" s="86"/>
      <c r="B113" s="87"/>
      <c r="C113" s="97"/>
      <c r="D113" s="45">
        <f t="shared" si="6"/>
        <v>0</v>
      </c>
      <c r="E113" s="45">
        <f t="shared" si="7"/>
        <v>0</v>
      </c>
      <c r="F113" s="98"/>
    </row>
    <row r="114" spans="1:6" s="20" customFormat="1" ht="15" x14ac:dyDescent="0.25">
      <c r="A114" s="86"/>
      <c r="B114" s="87"/>
      <c r="C114" s="97"/>
      <c r="D114" s="45">
        <f t="shared" si="6"/>
        <v>0</v>
      </c>
      <c r="E114" s="45">
        <f t="shared" si="7"/>
        <v>0</v>
      </c>
      <c r="F114" s="98"/>
    </row>
    <row r="115" spans="1:6" s="20" customFormat="1" ht="15" x14ac:dyDescent="0.25">
      <c r="A115" s="86"/>
      <c r="B115" s="87"/>
      <c r="C115" s="97"/>
      <c r="D115" s="45">
        <f t="shared" si="6"/>
        <v>0</v>
      </c>
      <c r="E115" s="45">
        <f t="shared" si="7"/>
        <v>0</v>
      </c>
      <c r="F115" s="98"/>
    </row>
    <row r="116" spans="1:6" s="20" customFormat="1" ht="15" x14ac:dyDescent="0.25">
      <c r="A116" s="86"/>
      <c r="B116" s="87"/>
      <c r="C116" s="97"/>
      <c r="D116" s="45">
        <f t="shared" si="6"/>
        <v>0</v>
      </c>
      <c r="E116" s="45">
        <f t="shared" si="7"/>
        <v>0</v>
      </c>
      <c r="F116" s="98"/>
    </row>
    <row r="117" spans="1:6" s="20" customFormat="1" ht="15" x14ac:dyDescent="0.25">
      <c r="A117" s="86"/>
      <c r="B117" s="87"/>
      <c r="C117" s="97"/>
      <c r="D117" s="45">
        <f t="shared" si="6"/>
        <v>0</v>
      </c>
      <c r="E117" s="45">
        <f t="shared" si="7"/>
        <v>0</v>
      </c>
      <c r="F117" s="98"/>
    </row>
    <row r="118" spans="1:6" s="20" customFormat="1" ht="15" x14ac:dyDescent="0.25">
      <c r="A118" s="86"/>
      <c r="B118" s="87"/>
      <c r="C118" s="97"/>
      <c r="D118" s="45">
        <f t="shared" si="6"/>
        <v>0</v>
      </c>
      <c r="E118" s="45">
        <f t="shared" si="7"/>
        <v>0</v>
      </c>
      <c r="F118" s="98"/>
    </row>
    <row r="119" spans="1:6" s="20" customFormat="1" ht="15" x14ac:dyDescent="0.25">
      <c r="A119" s="86"/>
      <c r="B119" s="87"/>
      <c r="C119" s="97"/>
      <c r="D119" s="45">
        <f t="shared" si="6"/>
        <v>0</v>
      </c>
      <c r="E119" s="45">
        <f t="shared" si="7"/>
        <v>0</v>
      </c>
      <c r="F119" s="98"/>
    </row>
    <row r="120" spans="1:6" s="20" customFormat="1" ht="15" x14ac:dyDescent="0.25">
      <c r="A120" s="86"/>
      <c r="B120" s="87"/>
      <c r="C120" s="97"/>
      <c r="D120" s="45">
        <f t="shared" si="6"/>
        <v>0</v>
      </c>
      <c r="E120" s="45">
        <f t="shared" si="7"/>
        <v>0</v>
      </c>
      <c r="F120" s="98"/>
    </row>
    <row r="121" spans="1:6" s="20" customFormat="1" ht="15" x14ac:dyDescent="0.25">
      <c r="A121" s="86"/>
      <c r="B121" s="87"/>
      <c r="C121" s="97"/>
      <c r="D121" s="45">
        <f t="shared" si="6"/>
        <v>0</v>
      </c>
      <c r="E121" s="45">
        <f t="shared" si="7"/>
        <v>0</v>
      </c>
      <c r="F121" s="98"/>
    </row>
    <row r="122" spans="1:6" s="20" customFormat="1" ht="15" x14ac:dyDescent="0.25">
      <c r="A122" s="86"/>
      <c r="B122" s="87"/>
      <c r="C122" s="97"/>
      <c r="D122" s="45">
        <f t="shared" si="6"/>
        <v>0</v>
      </c>
      <c r="E122" s="45">
        <f t="shared" si="7"/>
        <v>0</v>
      </c>
      <c r="F122" s="98"/>
    </row>
    <row r="123" spans="1:6" s="20" customFormat="1" ht="15" x14ac:dyDescent="0.25">
      <c r="A123" s="62" t="s">
        <v>6</v>
      </c>
      <c r="B123" s="87"/>
      <c r="C123" s="97"/>
      <c r="D123" s="45">
        <f t="shared" si="6"/>
        <v>0</v>
      </c>
      <c r="E123" s="45">
        <f t="shared" si="7"/>
        <v>0</v>
      </c>
      <c r="F123" s="98"/>
    </row>
    <row r="124" spans="1:6" s="20" customFormat="1" ht="75.75" thickBot="1" x14ac:dyDescent="0.3">
      <c r="A124" s="63" t="s">
        <v>90</v>
      </c>
      <c r="B124" s="87"/>
      <c r="C124" s="97"/>
      <c r="D124" s="45">
        <f t="shared" si="6"/>
        <v>0</v>
      </c>
      <c r="E124" s="45">
        <f t="shared" si="7"/>
        <v>0</v>
      </c>
      <c r="F124" s="86"/>
    </row>
    <row r="125" spans="1:6" s="20" customFormat="1" ht="16.5" thickBot="1" x14ac:dyDescent="0.3">
      <c r="A125" s="58" t="s">
        <v>28</v>
      </c>
      <c r="B125" s="59">
        <f>SUM(B99:B124)</f>
        <v>0</v>
      </c>
      <c r="C125" s="86"/>
      <c r="D125" s="59">
        <f>SUM(D99:D124)</f>
        <v>0</v>
      </c>
      <c r="E125" s="59">
        <f>SUM(E99:E124)</f>
        <v>0</v>
      </c>
      <c r="F125" s="86"/>
    </row>
    <row r="126" spans="1:6" s="20" customFormat="1" ht="15" x14ac:dyDescent="0.25">
      <c r="C126" s="86"/>
      <c r="D126" s="57"/>
      <c r="E126" s="57"/>
      <c r="F126" s="86"/>
    </row>
    <row r="127" spans="1:6" s="20" customFormat="1" ht="16.5" thickBot="1" x14ac:dyDescent="0.3">
      <c r="A127" s="37" t="s">
        <v>29</v>
      </c>
      <c r="B127" s="64">
        <f>B95+B125</f>
        <v>0</v>
      </c>
      <c r="C127" s="86"/>
      <c r="D127" s="64">
        <f>D95+D125</f>
        <v>0</v>
      </c>
      <c r="E127" s="64">
        <f>E95+E125</f>
        <v>0</v>
      </c>
      <c r="F127" s="86"/>
    </row>
    <row r="128" spans="1:6" s="20" customFormat="1" ht="15.75" thickTop="1" x14ac:dyDescent="0.25">
      <c r="C128" s="52"/>
      <c r="D128" s="43" t="str">
        <f>IF(B13=D127," ","Does not balance to amount requested from MHM.  Review expenses budgeted.")</f>
        <v xml:space="preserve"> </v>
      </c>
      <c r="F128" s="86"/>
    </row>
    <row r="129" spans="1:6" s="20" customFormat="1" ht="15.75" thickBot="1" x14ac:dyDescent="0.3">
      <c r="B129" s="43"/>
      <c r="C129" s="52"/>
      <c r="D129" s="52"/>
      <c r="F129" s="86"/>
    </row>
    <row r="130" spans="1:6" s="20" customFormat="1" ht="16.5" customHeight="1" x14ac:dyDescent="0.25">
      <c r="A130" s="65" t="s">
        <v>7</v>
      </c>
      <c r="B130" s="66"/>
      <c r="F130" s="86"/>
    </row>
    <row r="131" spans="1:6" s="20" customFormat="1" ht="16.5" customHeight="1" x14ac:dyDescent="0.25">
      <c r="A131" s="67" t="s">
        <v>8</v>
      </c>
      <c r="B131" s="68">
        <f>C7</f>
        <v>0</v>
      </c>
      <c r="F131" s="86"/>
    </row>
    <row r="132" spans="1:6" s="20" customFormat="1" ht="16.5" customHeight="1" x14ac:dyDescent="0.25">
      <c r="A132" s="67" t="s">
        <v>9</v>
      </c>
      <c r="B132" s="68">
        <f>B65-B127</f>
        <v>0</v>
      </c>
      <c r="C132" s="43"/>
      <c r="F132" s="86"/>
    </row>
    <row r="133" spans="1:6" s="20" customFormat="1" ht="16.5" customHeight="1" x14ac:dyDescent="0.25">
      <c r="A133" s="67" t="s">
        <v>37</v>
      </c>
      <c r="B133" s="105" t="e">
        <f>B13/B127</f>
        <v>#DIV/0!</v>
      </c>
      <c r="F133" s="86"/>
    </row>
    <row r="134" spans="1:6" s="20" customFormat="1" ht="16.5" customHeight="1" x14ac:dyDescent="0.25">
      <c r="A134" s="67" t="s">
        <v>10</v>
      </c>
      <c r="B134" s="106"/>
      <c r="F134" s="86"/>
    </row>
    <row r="135" spans="1:6" s="20" customFormat="1" ht="16.5" customHeight="1" thickBot="1" x14ac:dyDescent="0.3">
      <c r="A135" s="71" t="s">
        <v>36</v>
      </c>
      <c r="B135" s="107" t="e">
        <f>+B131/B134</f>
        <v>#DIV/0!</v>
      </c>
      <c r="C135" s="43" t="e">
        <f>IF(B135&gt;20%,"Request is over 20% of org budget - Please review"," ")</f>
        <v>#DIV/0!</v>
      </c>
      <c r="F135" s="86"/>
    </row>
    <row r="136" spans="1:6" s="20" customFormat="1" ht="15" x14ac:dyDescent="0.25">
      <c r="F136" s="86"/>
    </row>
    <row r="137" spans="1:6" s="20" customFormat="1" ht="15" x14ac:dyDescent="0.25">
      <c r="B137" s="46"/>
      <c r="C137" s="46"/>
      <c r="D137" s="46"/>
    </row>
    <row r="138" spans="1:6" s="20" customFormat="1" ht="15" x14ac:dyDescent="0.25">
      <c r="B138" s="46"/>
      <c r="C138" s="46"/>
      <c r="D138" s="46"/>
    </row>
    <row r="139" spans="1:6" s="20" customFormat="1" ht="15" x14ac:dyDescent="0.25">
      <c r="B139" s="46"/>
      <c r="C139" s="46"/>
      <c r="D139" s="46"/>
    </row>
    <row r="140" spans="1:6" s="20" customFormat="1" ht="15" x14ac:dyDescent="0.25">
      <c r="B140" s="46"/>
      <c r="C140" s="46"/>
      <c r="D140" s="46"/>
    </row>
    <row r="141" spans="1:6" s="20" customFormat="1" ht="15" x14ac:dyDescent="0.25">
      <c r="B141" s="46"/>
      <c r="C141" s="46"/>
      <c r="D141" s="46"/>
    </row>
    <row r="142" spans="1:6" s="20" customFormat="1" ht="15" x14ac:dyDescent="0.25">
      <c r="B142" s="46"/>
      <c r="C142" s="46"/>
      <c r="D142" s="46"/>
    </row>
    <row r="143" spans="1:6" s="20" customFormat="1" ht="15" x14ac:dyDescent="0.25">
      <c r="B143" s="46"/>
      <c r="C143" s="46"/>
      <c r="D143" s="46"/>
    </row>
    <row r="144" spans="1:6" s="20" customFormat="1" ht="15" x14ac:dyDescent="0.25">
      <c r="B144" s="46"/>
      <c r="C144" s="46"/>
      <c r="D144" s="46"/>
    </row>
    <row r="145" spans="2:4" s="20" customFormat="1" ht="15" x14ac:dyDescent="0.25">
      <c r="B145" s="46"/>
      <c r="C145" s="46"/>
      <c r="D145" s="46"/>
    </row>
    <row r="146" spans="2:4" s="20" customFormat="1" ht="15" x14ac:dyDescent="0.25">
      <c r="B146" s="46"/>
      <c r="C146" s="46"/>
      <c r="D146" s="46"/>
    </row>
    <row r="147" spans="2:4" s="20" customFormat="1" ht="15" x14ac:dyDescent="0.25">
      <c r="B147" s="46"/>
      <c r="C147" s="46"/>
      <c r="D147" s="46"/>
    </row>
    <row r="148" spans="2:4" s="20" customFormat="1" ht="15" x14ac:dyDescent="0.25">
      <c r="B148" s="46"/>
      <c r="C148" s="46"/>
      <c r="D148" s="46"/>
    </row>
    <row r="149" spans="2:4" s="20" customFormat="1" ht="15" x14ac:dyDescent="0.25"/>
    <row r="150" spans="2:4" s="20" customFormat="1" ht="15" x14ac:dyDescent="0.25"/>
    <row r="151" spans="2:4" s="20" customFormat="1" ht="15" x14ac:dyDescent="0.25"/>
    <row r="152" spans="2:4" s="20" customFormat="1" ht="15" x14ac:dyDescent="0.25"/>
    <row r="153" spans="2:4" s="20" customFormat="1" ht="15" x14ac:dyDescent="0.25"/>
    <row r="154" spans="2:4" s="20" customFormat="1" ht="15" x14ac:dyDescent="0.25"/>
    <row r="155" spans="2:4" s="20" customFormat="1" ht="15" x14ac:dyDescent="0.25"/>
    <row r="156" spans="2:4" s="20" customFormat="1" ht="15" x14ac:dyDescent="0.25"/>
    <row r="157" spans="2:4" s="20" customFormat="1" ht="15" x14ac:dyDescent="0.25"/>
    <row r="158" spans="2:4" s="20" customFormat="1" ht="15" x14ac:dyDescent="0.25"/>
    <row r="159" spans="2:4" s="20" customFormat="1" ht="15" x14ac:dyDescent="0.25"/>
    <row r="160" spans="2:4" s="20" customFormat="1" ht="15" x14ac:dyDescent="0.25"/>
    <row r="161" s="20" customFormat="1" ht="15" x14ac:dyDescent="0.25"/>
    <row r="162" s="20" customFormat="1" ht="15" x14ac:dyDescent="0.25"/>
    <row r="163" s="20" customFormat="1" ht="15" x14ac:dyDescent="0.25"/>
    <row r="164" s="20" customFormat="1" ht="15" x14ac:dyDescent="0.25"/>
    <row r="165" s="20" customFormat="1" ht="15" x14ac:dyDescent="0.25"/>
    <row r="166" s="20" customFormat="1" ht="15" x14ac:dyDescent="0.25"/>
    <row r="167" s="20" customFormat="1" ht="15" x14ac:dyDescent="0.25"/>
    <row r="168" s="20" customFormat="1" ht="15" x14ac:dyDescent="0.25"/>
    <row r="169" s="20" customFormat="1" ht="15" x14ac:dyDescent="0.25"/>
    <row r="170" s="20" customFormat="1" ht="15" x14ac:dyDescent="0.25"/>
    <row r="171" s="20" customFormat="1" ht="15" x14ac:dyDescent="0.25"/>
    <row r="172" s="20" customFormat="1" ht="15" x14ac:dyDescent="0.25"/>
    <row r="173" s="20" customFormat="1" ht="15" x14ac:dyDescent="0.25"/>
    <row r="174" s="20" customFormat="1" ht="15" x14ac:dyDescent="0.25"/>
    <row r="175" s="20" customFormat="1" ht="15" x14ac:dyDescent="0.25"/>
    <row r="176" s="20" customFormat="1" ht="15" x14ac:dyDescent="0.25"/>
    <row r="177" s="20" customFormat="1" ht="15" x14ac:dyDescent="0.25"/>
    <row r="178" s="20" customFormat="1" ht="15" x14ac:dyDescent="0.25"/>
    <row r="179" s="20" customFormat="1" ht="15" x14ac:dyDescent="0.25"/>
    <row r="180" s="20" customFormat="1" ht="15" x14ac:dyDescent="0.25"/>
    <row r="181" s="20" customFormat="1" ht="15" x14ac:dyDescent="0.25"/>
    <row r="182" s="20" customFormat="1" ht="15" x14ac:dyDescent="0.25"/>
    <row r="183" s="20" customFormat="1" ht="15" x14ac:dyDescent="0.25"/>
    <row r="184" s="20" customFormat="1" ht="15" x14ac:dyDescent="0.25"/>
    <row r="185" s="20" customFormat="1" ht="15" x14ac:dyDescent="0.25"/>
    <row r="186" s="20" customFormat="1" ht="15" x14ac:dyDescent="0.25"/>
    <row r="187" s="20" customFormat="1" ht="15" x14ac:dyDescent="0.25"/>
    <row r="188" s="20" customFormat="1" ht="15" x14ac:dyDescent="0.25"/>
    <row r="189" s="20" customFormat="1" ht="15" x14ac:dyDescent="0.25"/>
    <row r="190" s="20" customFormat="1" ht="15" x14ac:dyDescent="0.25"/>
    <row r="191" s="20" customFormat="1" ht="15" x14ac:dyDescent="0.25"/>
    <row r="192" s="20" customFormat="1" ht="15" x14ac:dyDescent="0.25"/>
    <row r="193" s="20" customFormat="1" ht="15" x14ac:dyDescent="0.25"/>
    <row r="194" s="20" customFormat="1" ht="15" x14ac:dyDescent="0.25"/>
    <row r="195" s="20" customFormat="1" ht="15" x14ac:dyDescent="0.25"/>
    <row r="196" s="20" customFormat="1" ht="15" x14ac:dyDescent="0.25"/>
    <row r="197" s="20" customFormat="1" ht="15" x14ac:dyDescent="0.25"/>
    <row r="198" s="20" customFormat="1" ht="15" x14ac:dyDescent="0.25"/>
    <row r="199" s="20" customFormat="1" ht="15" x14ac:dyDescent="0.25"/>
    <row r="200" s="20" customFormat="1" ht="15" x14ac:dyDescent="0.25"/>
    <row r="201" s="20" customFormat="1" ht="15" x14ac:dyDescent="0.25"/>
    <row r="202" s="20" customFormat="1" ht="15" x14ac:dyDescent="0.25"/>
    <row r="203" s="20" customFormat="1" ht="15" x14ac:dyDescent="0.25"/>
    <row r="204" s="20" customFormat="1" ht="15" x14ac:dyDescent="0.25"/>
    <row r="205" s="20" customFormat="1" ht="15" x14ac:dyDescent="0.25"/>
    <row r="206" s="20" customFormat="1" ht="15" x14ac:dyDescent="0.25"/>
    <row r="207" s="20" customFormat="1" ht="15" x14ac:dyDescent="0.25"/>
    <row r="208" s="20" customFormat="1" ht="15" x14ac:dyDescent="0.25"/>
    <row r="209" s="20" customFormat="1" ht="15" x14ac:dyDescent="0.25"/>
    <row r="210" s="20" customFormat="1" ht="15" x14ac:dyDescent="0.25"/>
    <row r="211" s="20" customFormat="1" ht="15" x14ac:dyDescent="0.25"/>
    <row r="212" s="20" customFormat="1" ht="15" x14ac:dyDescent="0.25"/>
    <row r="213" s="20" customFormat="1" ht="15" x14ac:dyDescent="0.25"/>
    <row r="214" s="20" customFormat="1" ht="15" x14ac:dyDescent="0.25"/>
    <row r="215" s="20" customFormat="1" ht="15" x14ac:dyDescent="0.25"/>
    <row r="216" s="20" customFormat="1" ht="15" x14ac:dyDescent="0.25"/>
    <row r="217" s="20" customFormat="1" ht="15" x14ac:dyDescent="0.25"/>
    <row r="218" s="20" customFormat="1" ht="15" x14ac:dyDescent="0.25"/>
    <row r="219" s="20" customFormat="1" ht="15" x14ac:dyDescent="0.25"/>
    <row r="220" s="20" customFormat="1" ht="15" x14ac:dyDescent="0.25"/>
    <row r="221" s="20" customFormat="1" ht="15" x14ac:dyDescent="0.25"/>
    <row r="222" s="20" customFormat="1" ht="15" x14ac:dyDescent="0.25"/>
    <row r="223" s="20" customFormat="1" ht="15" x14ac:dyDescent="0.25"/>
    <row r="224" s="20" customFormat="1" ht="15" x14ac:dyDescent="0.25"/>
    <row r="225" s="20" customFormat="1" ht="15" x14ac:dyDescent="0.25"/>
    <row r="226" s="20" customFormat="1" ht="15" x14ac:dyDescent="0.25"/>
    <row r="227" s="20" customFormat="1" ht="15" x14ac:dyDescent="0.25"/>
    <row r="228" s="20" customFormat="1" ht="15" x14ac:dyDescent="0.25"/>
    <row r="229" s="20" customFormat="1" ht="15" x14ac:dyDescent="0.25"/>
    <row r="230" s="20" customFormat="1" ht="15" x14ac:dyDescent="0.25"/>
    <row r="231" s="20" customFormat="1" ht="15" x14ac:dyDescent="0.25"/>
    <row r="232" s="20" customFormat="1" ht="15" x14ac:dyDescent="0.25"/>
    <row r="233" s="20" customFormat="1" ht="15" x14ac:dyDescent="0.25"/>
    <row r="234" s="20" customFormat="1" ht="15" x14ac:dyDescent="0.25"/>
    <row r="235" s="20" customFormat="1" ht="15" x14ac:dyDescent="0.25"/>
    <row r="236" s="20" customFormat="1" ht="15" x14ac:dyDescent="0.25"/>
    <row r="237" s="20" customFormat="1" ht="15" x14ac:dyDescent="0.25"/>
    <row r="238" s="20" customFormat="1" ht="15" x14ac:dyDescent="0.25"/>
    <row r="239" s="20" customFormat="1" ht="15" x14ac:dyDescent="0.25"/>
    <row r="240" s="20" customFormat="1" ht="15" x14ac:dyDescent="0.25"/>
    <row r="241" s="20" customFormat="1" ht="15" x14ac:dyDescent="0.25"/>
    <row r="242" s="20" customFormat="1" ht="15" x14ac:dyDescent="0.25"/>
    <row r="243" s="20" customFormat="1" ht="15" x14ac:dyDescent="0.25"/>
    <row r="244" s="20" customFormat="1" ht="15" x14ac:dyDescent="0.25"/>
    <row r="245" s="20" customFormat="1" ht="15" x14ac:dyDescent="0.25"/>
  </sheetData>
  <sheetProtection algorithmName="SHA-512" hashValue="pPTU3+UppMMt9OkGZgImH8fW67wWI8+PLWRdzDL40AgDSgB49aG0AOD+y7gX0KutrkiRGFTKKxu6UMzUPWecmw==" saltValue="D0LsYPayeL/3o56NtqbGBQ==" spinCount="100000" sheet="1" objects="1" scenarios="1" selectLockedCells="1"/>
  <mergeCells count="1">
    <mergeCell ref="C8:D8"/>
  </mergeCells>
  <conditionalFormatting sqref="B129">
    <cfRule type="containsText" dxfId="3" priority="5" operator="containsText" text="Not">
      <formula>NOT(ISERROR(SEARCH("Not",B129)))</formula>
    </cfRule>
  </conditionalFormatting>
  <conditionalFormatting sqref="C132">
    <cfRule type="containsText" dxfId="2" priority="4" operator="containsText" text="Not">
      <formula>NOT(ISERROR(SEARCH("Not",C132)))</formula>
    </cfRule>
  </conditionalFormatting>
  <conditionalFormatting sqref="C135">
    <cfRule type="containsText" dxfId="1" priority="3" operator="containsText" text="Not">
      <formula>NOT(ISERROR(SEARCH("Not",C135)))</formula>
    </cfRule>
  </conditionalFormatting>
  <conditionalFormatting sqref="D128">
    <cfRule type="containsText" dxfId="0" priority="1" operator="containsText" text="Not">
      <formula>NOT(ISERROR(SEARCH("Not",D128)))</formula>
    </cfRule>
  </conditionalFormatting>
  <dataValidations count="1">
    <dataValidation type="list" allowBlank="1" showInputMessage="1" showErrorMessage="1" sqref="C8" xr:uid="{8836C560-B855-4AD0-8F1F-255E32159175}">
      <formula1>"Monthly, Quarterly, Biannual (for requests $100k and below), Annual (for requests $100k and below)"</formula1>
    </dataValidation>
  </dataValidations>
  <pageMargins left="0.7" right="0.7" top="0.75" bottom="0.75" header="0.3" footer="0.3"/>
  <pageSetup scale="45" fitToHeight="2" orientation="landscape" horizontalDpi="1200" verticalDpi="1200" r:id="rId1"/>
  <rowBreaks count="2" manualBreakCount="2">
    <brk id="66" max="5" man="1"/>
    <brk id="129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29B9F-5CDF-4A3A-AFC6-21A1CAB64424}">
  <sheetPr>
    <pageSetUpPr fitToPage="1"/>
  </sheetPr>
  <dimension ref="A1:E18"/>
  <sheetViews>
    <sheetView workbookViewId="0">
      <selection activeCell="J33" sqref="J33"/>
    </sheetView>
  </sheetViews>
  <sheetFormatPr defaultRowHeight="15" x14ac:dyDescent="0.25"/>
  <cols>
    <col min="1" max="1" width="45.7109375" customWidth="1"/>
    <col min="2" max="5" width="15.7109375" customWidth="1"/>
  </cols>
  <sheetData>
    <row r="1" spans="1:5" x14ac:dyDescent="0.25">
      <c r="A1" s="113"/>
      <c r="B1" s="113"/>
      <c r="C1" s="113"/>
      <c r="D1" s="113"/>
      <c r="E1" s="113"/>
    </row>
    <row r="2" spans="1:5" x14ac:dyDescent="0.25">
      <c r="A2" s="113"/>
      <c r="B2" s="113"/>
      <c r="C2" s="113"/>
      <c r="D2" s="113"/>
      <c r="E2" s="113"/>
    </row>
    <row r="3" spans="1:5" x14ac:dyDescent="0.25">
      <c r="A3" s="113"/>
      <c r="B3" s="113"/>
      <c r="C3" s="113"/>
      <c r="D3" s="113"/>
      <c r="E3" s="113"/>
    </row>
    <row r="4" spans="1:5" x14ac:dyDescent="0.25">
      <c r="A4" s="113"/>
      <c r="B4" s="113"/>
      <c r="C4" s="113"/>
      <c r="D4" s="113"/>
      <c r="E4" s="113"/>
    </row>
    <row r="5" spans="1:5" x14ac:dyDescent="0.25">
      <c r="A5" s="113"/>
      <c r="B5" s="113"/>
      <c r="C5" s="113"/>
      <c r="D5" s="113"/>
      <c r="E5" s="113"/>
    </row>
    <row r="6" spans="1:5" x14ac:dyDescent="0.25">
      <c r="A6" s="113"/>
      <c r="B6" s="113"/>
      <c r="C6" s="113"/>
      <c r="D6" s="113"/>
      <c r="E6" s="113"/>
    </row>
    <row r="7" spans="1:5" x14ac:dyDescent="0.25">
      <c r="A7" s="113"/>
      <c r="B7" s="113"/>
      <c r="C7" s="113"/>
      <c r="D7" s="113"/>
      <c r="E7" s="113"/>
    </row>
    <row r="8" spans="1:5" x14ac:dyDescent="0.25">
      <c r="A8" s="113"/>
      <c r="B8" s="113"/>
      <c r="C8" s="113"/>
      <c r="D8" s="113"/>
      <c r="E8" s="113"/>
    </row>
    <row r="9" spans="1:5" x14ac:dyDescent="0.25">
      <c r="A9" s="113"/>
      <c r="B9" s="113"/>
      <c r="C9" s="113"/>
      <c r="D9" s="113"/>
      <c r="E9" s="113"/>
    </row>
    <row r="10" spans="1:5" x14ac:dyDescent="0.25">
      <c r="A10" s="113"/>
      <c r="B10" s="113"/>
      <c r="C10" s="113"/>
      <c r="D10" s="113"/>
      <c r="E10" s="113"/>
    </row>
    <row r="11" spans="1:5" ht="15.75" x14ac:dyDescent="0.25">
      <c r="A11" s="114" t="s">
        <v>120</v>
      </c>
      <c r="B11" s="115">
        <f>'Program Budget  YR1'!C2</f>
        <v>0</v>
      </c>
      <c r="C11" s="116"/>
      <c r="D11" s="116"/>
      <c r="E11" s="113"/>
    </row>
    <row r="12" spans="1:5" ht="15.75" x14ac:dyDescent="0.25">
      <c r="A12" s="117" t="s">
        <v>121</v>
      </c>
      <c r="B12" s="116">
        <f>'Program Budget  YR1'!C3</f>
        <v>0</v>
      </c>
      <c r="C12" s="116"/>
      <c r="D12" s="116"/>
      <c r="E12" s="118"/>
    </row>
    <row r="13" spans="1:5" ht="15.75" x14ac:dyDescent="0.25">
      <c r="A13" s="11" t="s">
        <v>51</v>
      </c>
      <c r="B13" s="13" t="s">
        <v>52</v>
      </c>
      <c r="C13" s="14" t="s">
        <v>53</v>
      </c>
      <c r="D13" s="119"/>
      <c r="E13" s="113"/>
    </row>
    <row r="14" spans="1:5" ht="15.75" x14ac:dyDescent="0.25">
      <c r="A14" s="120"/>
      <c r="B14" s="79">
        <v>46388</v>
      </c>
      <c r="C14" s="79">
        <v>47483</v>
      </c>
    </row>
    <row r="15" spans="1:5" ht="15.75" x14ac:dyDescent="0.25">
      <c r="A15" s="117"/>
      <c r="B15" s="116"/>
      <c r="C15" s="118"/>
    </row>
    <row r="16" spans="1:5" ht="15.75" x14ac:dyDescent="0.25">
      <c r="A16" s="117"/>
      <c r="B16" s="121" t="s">
        <v>122</v>
      </c>
      <c r="C16" s="122" t="s">
        <v>123</v>
      </c>
      <c r="D16" s="121" t="s">
        <v>124</v>
      </c>
      <c r="E16" s="121" t="s">
        <v>55</v>
      </c>
    </row>
    <row r="17" spans="1:5" ht="15.75" x14ac:dyDescent="0.25">
      <c r="A17" s="117" t="s">
        <v>42</v>
      </c>
      <c r="B17" s="4">
        <f>'Program Budget  YR1'!B13</f>
        <v>0</v>
      </c>
      <c r="C17" s="4">
        <f>'Program Budget  YR2'!B13</f>
        <v>0</v>
      </c>
      <c r="D17" s="4">
        <f>'Program Budget  YR3'!B13</f>
        <v>0</v>
      </c>
      <c r="E17" s="4">
        <f>SUM(B17:D17)</f>
        <v>0</v>
      </c>
    </row>
    <row r="18" spans="1:5" x14ac:dyDescent="0.25">
      <c r="B18" s="7"/>
      <c r="C18" s="123"/>
    </row>
  </sheetData>
  <sheetProtection algorithmName="SHA-512" hashValue="7y4k5pjf8cC3mWyAVXEaW9AhpHCodPRMnpxETTx57nfXJ2OPM78RUpPVkSRitbEgDBETfI6jY/8Jn99EWiGy9w==" saltValue="nkvDaXhGWr5jTvkYtd0VdQ==" spinCount="100000" sheet="1" selectLockedCells="1"/>
  <pageMargins left="0.7" right="0.7" top="0.75" bottom="0.75" header="0.3" footer="0.3"/>
  <pageSetup scale="83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A26C0-C682-4652-AF82-735348451913}">
  <dimension ref="G8:H10"/>
  <sheetViews>
    <sheetView workbookViewId="0">
      <selection activeCell="H10" sqref="H10"/>
    </sheetView>
  </sheetViews>
  <sheetFormatPr defaultRowHeight="15" x14ac:dyDescent="0.25"/>
  <cols>
    <col min="8" max="8" width="60" bestFit="1" customWidth="1"/>
  </cols>
  <sheetData>
    <row r="8" spans="7:8" x14ac:dyDescent="0.25">
      <c r="G8" t="s">
        <v>47</v>
      </c>
      <c r="H8" t="s">
        <v>48</v>
      </c>
    </row>
    <row r="9" spans="7:8" x14ac:dyDescent="0.25">
      <c r="G9" s="3">
        <v>100000</v>
      </c>
      <c r="H9" t="s">
        <v>49</v>
      </c>
    </row>
    <row r="10" spans="7:8" x14ac:dyDescent="0.25">
      <c r="G10" s="3">
        <v>100001</v>
      </c>
      <c r="H10" t="s">
        <v>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B5952A1F6FD448BAD386990003CD41" ma:contentTypeVersion="19" ma:contentTypeDescription="Create a new document." ma:contentTypeScope="" ma:versionID="31ce7d9e984cc4f41d2d5af0b8042799">
  <xsd:schema xmlns:xsd="http://www.w3.org/2001/XMLSchema" xmlns:xs="http://www.w3.org/2001/XMLSchema" xmlns:p="http://schemas.microsoft.com/office/2006/metadata/properties" xmlns:ns2="2754804a-d721-4531-af62-724533760bae" xmlns:ns3="19829238-fda8-40ff-86a6-939d6e08b6ee" targetNamespace="http://schemas.microsoft.com/office/2006/metadata/properties" ma:root="true" ma:fieldsID="ce705dab72cd69364c4b91b572f49283" ns2:_="" ns3:_="">
    <xsd:import namespace="2754804a-d721-4531-af62-724533760bae"/>
    <xsd:import namespace="19829238-fda8-40ff-86a6-939d6e08b6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Number" minOccurs="0"/>
                <xsd:element ref="ns2:Source" minOccurs="0"/>
                <xsd:element ref="ns2:Tags" minOccurs="0"/>
                <xsd:element ref="ns2:FilePat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54804a-d721-4531-af62-724533760b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49b7880-1691-4c9c-bf3b-b464448730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Number" ma:index="23" nillable="true" ma:displayName="Number" ma:description="Assigned Document Number" ma:format="Dropdown" ma:internalName="Number">
      <xsd:simpleType>
        <xsd:restriction base="dms:Text">
          <xsd:maxLength value="255"/>
        </xsd:restriction>
      </xsd:simpleType>
    </xsd:element>
    <xsd:element name="Source" ma:index="24" nillable="true" ma:displayName="Source" ma:description="Source of the Document or Link" ma:format="Dropdown" ma:internalName="Source">
      <xsd:simpleType>
        <xsd:restriction base="dms:Text">
          <xsd:maxLength value="255"/>
        </xsd:restriction>
      </xsd:simpleType>
    </xsd:element>
    <xsd:element name="Tags" ma:index="25" nillable="true" ma:displayName="Tags" ma:description="Community Investment tags to help team members find items" ma:format="Dropdown" ma:internalName="Tag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TM"/>
                        <xsd:enumeration value="Team Member"/>
                        <xsd:enumeration value="Teammember"/>
                        <xsd:enumeration value="PO"/>
                        <xsd:enumeration value="Program Officer"/>
                        <xsd:enumeration value="CB"/>
                        <xsd:enumeration value="Capacity Building"/>
                        <xsd:enumeration value="DE"/>
                        <xsd:enumeration value="Digital Equity"/>
                        <xsd:enumeration value="GIFTS"/>
                        <xsd:enumeration value="Job Aid"/>
                        <xsd:enumeration value="Process"/>
                        <xsd:enumeration value="Form"/>
                        <xsd:enumeration value="Record"/>
                        <xsd:enumeration value="Project Management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FilePath" ma:index="26" nillable="true" ma:displayName="File Path" ma:format="Hyperlink" ma:internalName="FilePath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829238-fda8-40ff-86a6-939d6e08b6e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d3174f8-b9c6-46cb-8ec8-1cd824733205}" ma:internalName="TaxCatchAll" ma:showField="CatchAllData" ma:web="19829238-fda8-40ff-86a6-939d6e08b6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829238-fda8-40ff-86a6-939d6e08b6ee" xsi:nil="true"/>
    <Source xmlns="2754804a-d721-4531-af62-724533760bae" xsi:nil="true"/>
    <Tags xmlns="2754804a-d721-4531-af62-724533760bae" xsi:nil="true"/>
    <Number xmlns="2754804a-d721-4531-af62-724533760bae" xsi:nil="true"/>
    <FilePath xmlns="2754804a-d721-4531-af62-724533760bae">
      <Url xsi:nil="true"/>
      <Description xsi:nil="true"/>
    </FilePath>
    <lcf76f155ced4ddcb4097134ff3c332f xmlns="2754804a-d721-4531-af62-724533760ba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98077C5-8E5B-43F2-9F46-EFD710BFA705}"/>
</file>

<file path=customXml/itemProps2.xml><?xml version="1.0" encoding="utf-8"?>
<ds:datastoreItem xmlns:ds="http://schemas.openxmlformats.org/officeDocument/2006/customXml" ds:itemID="{4EDAE168-EEB6-47AB-A44D-E9228C4AAFD2}"/>
</file>

<file path=customXml/itemProps3.xml><?xml version="1.0" encoding="utf-8"?>
<ds:datastoreItem xmlns:ds="http://schemas.openxmlformats.org/officeDocument/2006/customXml" ds:itemID="{AD56921E-4683-4A5A-9A10-D4F214443FD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Instructions</vt:lpstr>
      <vt:lpstr>Sample</vt:lpstr>
      <vt:lpstr>Program Budget  YR1</vt:lpstr>
      <vt:lpstr>Program Budget  YR2</vt:lpstr>
      <vt:lpstr>Program Budget  YR3</vt:lpstr>
      <vt:lpstr>Summary</vt:lpstr>
      <vt:lpstr>Parameter</vt:lpstr>
      <vt:lpstr>Instructions!Print_Area</vt:lpstr>
      <vt:lpstr>'Program Budget  YR1'!Print_Area</vt:lpstr>
      <vt:lpstr>'Program Budget  YR2'!Print_Area</vt:lpstr>
      <vt:lpstr>'Program Budget  YR3'!Print_Area</vt:lpstr>
      <vt:lpstr>Sample!Print_Area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Luna, Mina</dc:creator>
  <cp:lastModifiedBy>Medina, Venessa</cp:lastModifiedBy>
  <cp:lastPrinted>2026-05-29T18:30:10Z</cp:lastPrinted>
  <dcterms:created xsi:type="dcterms:W3CDTF">2024-02-27T14:35:26Z</dcterms:created>
  <dcterms:modified xsi:type="dcterms:W3CDTF">2026-05-29T21:11:15Z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0x0101003FB5952A1F6FD448BAD386990003CD41</vt:lpwstr>
  </property>
</Properties>
</file>