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GRANTS\2025\Budget Template\"/>
    </mc:Choice>
  </mc:AlternateContent>
  <xr:revisionPtr revIDLastSave="0" documentId="13_ncr:1_{D091E7E9-879D-4281-B7B7-A9DD2F8E6142}" xr6:coauthVersionLast="47" xr6:coauthVersionMax="47" xr10:uidLastSave="{00000000-0000-0000-0000-000000000000}"/>
  <workbookProtection workbookAlgorithmName="SHA-512" workbookHashValue="5Wpqr4fZW2H/8Yasbufm8/TOVdKtRAWJ1m32UR+leNH2yYDr44oSC+bfKgWyUE60t7uzIEutuOI0zcw2pPW6fA==" workbookSaltValue="/HtDoJDK5koxkcz1FxW2Ww==" workbookSpinCount="100000" lockStructure="1"/>
  <bookViews>
    <workbookView xWindow="28680" yWindow="-120" windowWidth="29040" windowHeight="15840" tabRatio="758" xr2:uid="{EAD1E172-D967-45A6-8AD7-7CC1617D53B2}"/>
  </bookViews>
  <sheets>
    <sheet name="Instructions" sheetId="17" r:id="rId1"/>
    <sheet name="Summary" sheetId="15" r:id="rId2"/>
    <sheet name="Sample" sheetId="24" r:id="rId3"/>
    <sheet name="Program Budget Year 1" sheetId="25" r:id="rId4"/>
    <sheet name="Program Budget Year 2" sheetId="28" r:id="rId5"/>
    <sheet name="Program Budget Year 3" sheetId="29" r:id="rId6"/>
    <sheet name="Parameter" sheetId="12" state="hidden" r:id="rId7"/>
  </sheets>
  <definedNames>
    <definedName name="_xlnm.Print_Area" localSheetId="0">Instructions!$A$1:$N$48</definedName>
    <definedName name="_xlnm.Print_Area" localSheetId="3">'Program Budget Year 1'!$A$1:$P$117</definedName>
    <definedName name="_xlnm.Print_Area" localSheetId="4">'Program Budget Year 2'!$A$1:$P$117</definedName>
    <definedName name="_xlnm.Print_Area" localSheetId="5">'Program Budget Year 3'!$A$1:$P$117</definedName>
    <definedName name="_xlnm.Print_Area" localSheetId="2">Sample!$A$1:$P$98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5" l="1"/>
  <c r="C17" i="15"/>
  <c r="B112" i="29"/>
  <c r="B116" i="29" s="1"/>
  <c r="C116" i="29" s="1"/>
  <c r="B106" i="29"/>
  <c r="E105" i="29"/>
  <c r="D105" i="29"/>
  <c r="E104" i="29"/>
  <c r="D104" i="29"/>
  <c r="D103" i="29"/>
  <c r="E103" i="29" s="1"/>
  <c r="D102" i="29"/>
  <c r="E102" i="29" s="1"/>
  <c r="E101" i="29"/>
  <c r="D101" i="29"/>
  <c r="E100" i="29"/>
  <c r="D100" i="29"/>
  <c r="D99" i="29"/>
  <c r="E99" i="29" s="1"/>
  <c r="D98" i="29"/>
  <c r="E98" i="29" s="1"/>
  <c r="E97" i="29"/>
  <c r="D97" i="29"/>
  <c r="E96" i="29"/>
  <c r="D96" i="29"/>
  <c r="D95" i="29"/>
  <c r="E95" i="29" s="1"/>
  <c r="D94" i="29"/>
  <c r="E94" i="29" s="1"/>
  <c r="E93" i="29"/>
  <c r="D93" i="29"/>
  <c r="E92" i="29"/>
  <c r="D92" i="29"/>
  <c r="D91" i="29"/>
  <c r="E91" i="29" s="1"/>
  <c r="D90" i="29"/>
  <c r="D106" i="29" s="1"/>
  <c r="B86" i="29"/>
  <c r="B108" i="29" s="1"/>
  <c r="B84" i="29"/>
  <c r="B83" i="29"/>
  <c r="E82" i="29"/>
  <c r="D82" i="29"/>
  <c r="E81" i="29"/>
  <c r="D81" i="29"/>
  <c r="D80" i="29"/>
  <c r="E80" i="29" s="1"/>
  <c r="D79" i="29"/>
  <c r="E79" i="29" s="1"/>
  <c r="E78" i="29"/>
  <c r="D78" i="29"/>
  <c r="E77" i="29"/>
  <c r="D77" i="29"/>
  <c r="D76" i="29"/>
  <c r="E76" i="29" s="1"/>
  <c r="D75" i="29"/>
  <c r="E75" i="29" s="1"/>
  <c r="E74" i="29"/>
  <c r="D74" i="29"/>
  <c r="E73" i="29"/>
  <c r="D73" i="29"/>
  <c r="D72" i="29"/>
  <c r="E72" i="29" s="1"/>
  <c r="D71" i="29"/>
  <c r="D83" i="29" s="1"/>
  <c r="B63" i="29"/>
  <c r="B56" i="29"/>
  <c r="B50" i="29"/>
  <c r="B44" i="29"/>
  <c r="B38" i="29"/>
  <c r="B32" i="29"/>
  <c r="B26" i="29"/>
  <c r="B20" i="29"/>
  <c r="B65" i="29" s="1"/>
  <c r="B113" i="29" s="1"/>
  <c r="C113" i="29" s="1"/>
  <c r="B13" i="29"/>
  <c r="B114" i="29" s="1"/>
  <c r="B112" i="28"/>
  <c r="B116" i="28" s="1"/>
  <c r="C116" i="28" s="1"/>
  <c r="B106" i="28"/>
  <c r="E105" i="28"/>
  <c r="D105" i="28"/>
  <c r="E104" i="28"/>
  <c r="D104" i="28"/>
  <c r="D103" i="28"/>
  <c r="E103" i="28" s="1"/>
  <c r="D102" i="28"/>
  <c r="E102" i="28" s="1"/>
  <c r="E101" i="28"/>
  <c r="D101" i="28"/>
  <c r="E100" i="28"/>
  <c r="D100" i="28"/>
  <c r="D99" i="28"/>
  <c r="E99" i="28" s="1"/>
  <c r="D98" i="28"/>
  <c r="E98" i="28" s="1"/>
  <c r="E97" i="28"/>
  <c r="D97" i="28"/>
  <c r="E96" i="28"/>
  <c r="D96" i="28"/>
  <c r="D95" i="28"/>
  <c r="E95" i="28" s="1"/>
  <c r="D94" i="28"/>
  <c r="E94" i="28" s="1"/>
  <c r="E93" i="28"/>
  <c r="D93" i="28"/>
  <c r="E92" i="28"/>
  <c r="D92" i="28"/>
  <c r="D91" i="28"/>
  <c r="E91" i="28" s="1"/>
  <c r="D90" i="28"/>
  <c r="D106" i="28" s="1"/>
  <c r="B86" i="28"/>
  <c r="B108" i="28" s="1"/>
  <c r="B84" i="28"/>
  <c r="B83" i="28"/>
  <c r="E83" i="28" s="1"/>
  <c r="E86" i="28" s="1"/>
  <c r="E82" i="28"/>
  <c r="D82" i="28"/>
  <c r="E81" i="28"/>
  <c r="D81" i="28"/>
  <c r="D80" i="28"/>
  <c r="E80" i="28" s="1"/>
  <c r="D79" i="28"/>
  <c r="E79" i="28" s="1"/>
  <c r="E78" i="28"/>
  <c r="D78" i="28"/>
  <c r="E77" i="28"/>
  <c r="D77" i="28"/>
  <c r="D76" i="28"/>
  <c r="E76" i="28" s="1"/>
  <c r="D75" i="28"/>
  <c r="E75" i="28" s="1"/>
  <c r="E74" i="28"/>
  <c r="D74" i="28"/>
  <c r="E73" i="28"/>
  <c r="D73" i="28"/>
  <c r="D72" i="28"/>
  <c r="E72" i="28" s="1"/>
  <c r="D71" i="28"/>
  <c r="D83" i="28" s="1"/>
  <c r="B63" i="28"/>
  <c r="B56" i="28"/>
  <c r="B65" i="28" s="1"/>
  <c r="B113" i="28" s="1"/>
  <c r="C113" i="28" s="1"/>
  <c r="B50" i="28"/>
  <c r="B44" i="28"/>
  <c r="B38" i="28"/>
  <c r="B32" i="28"/>
  <c r="B26" i="28"/>
  <c r="B20" i="28"/>
  <c r="B13" i="28"/>
  <c r="B114" i="28" s="1"/>
  <c r="B17" i="15"/>
  <c r="B12" i="15"/>
  <c r="B11" i="15"/>
  <c r="B112" i="25"/>
  <c r="B116" i="25" s="1"/>
  <c r="C116" i="25" s="1"/>
  <c r="B106" i="25"/>
  <c r="D105" i="25"/>
  <c r="E105" i="25" s="1"/>
  <c r="E104" i="25"/>
  <c r="D104" i="25"/>
  <c r="D103" i="25"/>
  <c r="E103" i="25" s="1"/>
  <c r="D102" i="25"/>
  <c r="E102" i="25" s="1"/>
  <c r="D101" i="25"/>
  <c r="E101" i="25" s="1"/>
  <c r="E100" i="25"/>
  <c r="D100" i="25"/>
  <c r="D99" i="25"/>
  <c r="E99" i="25" s="1"/>
  <c r="D98" i="25"/>
  <c r="E98" i="25" s="1"/>
  <c r="D97" i="25"/>
  <c r="E97" i="25" s="1"/>
  <c r="E96" i="25"/>
  <c r="D96" i="25"/>
  <c r="D95" i="25"/>
  <c r="E95" i="25" s="1"/>
  <c r="D94" i="25"/>
  <c r="E94" i="25" s="1"/>
  <c r="D93" i="25"/>
  <c r="E93" i="25" s="1"/>
  <c r="E92" i="25"/>
  <c r="D92" i="25"/>
  <c r="D91" i="25"/>
  <c r="E91" i="25" s="1"/>
  <c r="D90" i="25"/>
  <c r="D106" i="25" s="1"/>
  <c r="B86" i="25"/>
  <c r="B108" i="25" s="1"/>
  <c r="B84" i="25"/>
  <c r="B83" i="25"/>
  <c r="D82" i="25"/>
  <c r="E82" i="25" s="1"/>
  <c r="E81" i="25"/>
  <c r="D81" i="25"/>
  <c r="D80" i="25"/>
  <c r="E80" i="25" s="1"/>
  <c r="D79" i="25"/>
  <c r="E79" i="25" s="1"/>
  <c r="D78" i="25"/>
  <c r="E78" i="25" s="1"/>
  <c r="E77" i="25"/>
  <c r="D77" i="25"/>
  <c r="D76" i="25"/>
  <c r="E76" i="25" s="1"/>
  <c r="D75" i="25"/>
  <c r="E75" i="25" s="1"/>
  <c r="D74" i="25"/>
  <c r="E74" i="25" s="1"/>
  <c r="E73" i="25"/>
  <c r="D73" i="25"/>
  <c r="D72" i="25"/>
  <c r="E72" i="25" s="1"/>
  <c r="D71" i="25"/>
  <c r="D83" i="25" s="1"/>
  <c r="B63" i="25"/>
  <c r="B65" i="25" s="1"/>
  <c r="B113" i="25" s="1"/>
  <c r="C113" i="25" s="1"/>
  <c r="B56" i="25"/>
  <c r="B50" i="25"/>
  <c r="B44" i="25"/>
  <c r="B38" i="25"/>
  <c r="B32" i="25"/>
  <c r="B26" i="25"/>
  <c r="B20" i="25"/>
  <c r="B13" i="25"/>
  <c r="B114" i="25" s="1"/>
  <c r="B93" i="24"/>
  <c r="B97" i="24" s="1"/>
  <c r="B87" i="24"/>
  <c r="D86" i="24"/>
  <c r="E86" i="24" s="1"/>
  <c r="D85" i="24"/>
  <c r="E85" i="24" s="1"/>
  <c r="D84" i="24"/>
  <c r="E84" i="24" s="1"/>
  <c r="D83" i="24"/>
  <c r="E83" i="24" s="1"/>
  <c r="D82" i="24"/>
  <c r="E82" i="24" s="1"/>
  <c r="D81" i="24"/>
  <c r="E81" i="24" s="1"/>
  <c r="D80" i="24"/>
  <c r="E80" i="24" s="1"/>
  <c r="D79" i="24"/>
  <c r="B73" i="24"/>
  <c r="B75" i="24" s="1"/>
  <c r="B89" i="24" s="1"/>
  <c r="B95" i="24" s="1"/>
  <c r="B72" i="24"/>
  <c r="D71" i="24"/>
  <c r="E71" i="24" s="1"/>
  <c r="D70" i="24"/>
  <c r="E70" i="24" s="1"/>
  <c r="D69" i="24"/>
  <c r="E69" i="24" s="1"/>
  <c r="D68" i="24"/>
  <c r="E68" i="24" s="1"/>
  <c r="D67" i="24"/>
  <c r="E67" i="24" s="1"/>
  <c r="D66" i="24"/>
  <c r="E66" i="24" s="1"/>
  <c r="D65" i="24"/>
  <c r="E65" i="24" s="1"/>
  <c r="D64" i="24"/>
  <c r="B56" i="24"/>
  <c r="B50" i="24"/>
  <c r="B46" i="24"/>
  <c r="B42" i="24"/>
  <c r="B35" i="24"/>
  <c r="B30" i="24"/>
  <c r="B24" i="24"/>
  <c r="B19" i="24"/>
  <c r="B13" i="24"/>
  <c r="D87" i="24" l="1"/>
  <c r="B58" i="24"/>
  <c r="B94" i="24" s="1"/>
  <c r="C94" i="24" s="1"/>
  <c r="D72" i="24"/>
  <c r="D75" i="24" s="1"/>
  <c r="D89" i="24" s="1"/>
  <c r="D90" i="24" s="1"/>
  <c r="D85" i="29"/>
  <c r="D86" i="29"/>
  <c r="D108" i="29" s="1"/>
  <c r="E83" i="29"/>
  <c r="E86" i="29" s="1"/>
  <c r="D109" i="29"/>
  <c r="E71" i="29"/>
  <c r="E90" i="29"/>
  <c r="E106" i="29" s="1"/>
  <c r="D85" i="28"/>
  <c r="D86" i="28"/>
  <c r="D108" i="28" s="1"/>
  <c r="D109" i="28"/>
  <c r="E71" i="28"/>
  <c r="E90" i="28"/>
  <c r="E106" i="28" s="1"/>
  <c r="E108" i="28" s="1"/>
  <c r="D85" i="25"/>
  <c r="E83" i="25"/>
  <c r="E86" i="25" s="1"/>
  <c r="D86" i="25"/>
  <c r="D108" i="25" s="1"/>
  <c r="E71" i="25"/>
  <c r="E90" i="25"/>
  <c r="E106" i="25" s="1"/>
  <c r="D109" i="25"/>
  <c r="D74" i="24"/>
  <c r="E72" i="24"/>
  <c r="E75" i="24" s="1"/>
  <c r="E64" i="24"/>
  <c r="E79" i="24"/>
  <c r="E87" i="24" s="1"/>
  <c r="E108" i="29" l="1"/>
  <c r="E108" i="25"/>
  <c r="E89" i="24"/>
  <c r="E17" i="15" l="1"/>
</calcChain>
</file>

<file path=xl/sharedStrings.xml><?xml version="1.0" encoding="utf-8"?>
<sst xmlns="http://schemas.openxmlformats.org/spreadsheetml/2006/main" count="309" uniqueCount="136">
  <si>
    <t>Instructions for Budget Template</t>
  </si>
  <si>
    <t>General</t>
  </si>
  <si>
    <t>Enter information in non-shaded and yellow highlighted cells only.</t>
  </si>
  <si>
    <t>Cells that are shaded are locked due to formulas.</t>
  </si>
  <si>
    <t>Contact your Program Officer for any questions on the form.</t>
  </si>
  <si>
    <t>Headings</t>
  </si>
  <si>
    <t>Enter Organization Name.</t>
  </si>
  <si>
    <t>Enter Project Title.</t>
  </si>
  <si>
    <t>Enter Grant Period Start and End Date.</t>
  </si>
  <si>
    <t>Enter Amount Requested.</t>
  </si>
  <si>
    <t>Select Payment Frequency from drop down menu.</t>
  </si>
  <si>
    <t>Program Revenue</t>
  </si>
  <si>
    <t>MHM Request will auto populate in Cell B12.</t>
  </si>
  <si>
    <t>Enter program revenue by source in column B.</t>
  </si>
  <si>
    <t>Contributed revenue is the amount of funds that the applying organization is going to contribute to the program.</t>
  </si>
  <si>
    <t>Program Expenses - Salaries &amp; Fringe</t>
  </si>
  <si>
    <t>Enter salaries &amp; wages by position title in column A.</t>
  </si>
  <si>
    <t>Enter total program salaries in column B.</t>
  </si>
  <si>
    <t>Enter the % of time these positions are spent on the MHM grant in column C.</t>
  </si>
  <si>
    <t>The "MHM Request" and "Other Funding Sources" column will auto populate when entering the % of time spent on MHM grant.</t>
  </si>
  <si>
    <t>Enter total amount of fringe benefits for the allocated salaries amount in yellow box.</t>
  </si>
  <si>
    <t>Enter Justification for salaries and expenses beginning in Column F.</t>
  </si>
  <si>
    <t>Program Expenses</t>
  </si>
  <si>
    <t>Enter capacity building or capital expenses in this section, if applicable.</t>
  </si>
  <si>
    <t>List description of program expenses in column A.</t>
  </si>
  <si>
    <t>Enter the total budget for these expenses in Column B.</t>
  </si>
  <si>
    <t>Enter the % of expense funded by the MHM grant in Column C.</t>
  </si>
  <si>
    <t xml:space="preserve">The "MHM Request" and "Other Funding Sources" column will auto populate after entering the % of expenses funded by MHM grant in Column C.  </t>
  </si>
  <si>
    <t>Enter Justification for expenses beginning in Column F.</t>
  </si>
  <si>
    <t>When entering justification, add detail including quantity, rates, duration, unit costs, and number of units as applicable.</t>
  </si>
  <si>
    <t>Indirect Cost</t>
  </si>
  <si>
    <t>Indirect costs are allowed up to 15% of total direct expenses.  Indirect costs may not allowed on computers, software, or other capital items.</t>
  </si>
  <si>
    <t>Refer to MHM's indirect cost guidelines for more information.</t>
  </si>
  <si>
    <t>Summary of Financial Request</t>
  </si>
  <si>
    <t>Enter the total organizational budget in the yellow box.</t>
  </si>
  <si>
    <t>The summary of financial request will automatically populate with the data previously entered for revenue and expenses.</t>
  </si>
  <si>
    <t>The program net income must equal $0 (revenue = expenses).</t>
  </si>
  <si>
    <t>If revenue does not equal expenses, an error note will appear next to the program net income on Column C.  Please revisit revenue and expenses.</t>
  </si>
  <si>
    <t>The amount requested must not be over 20% of the org budget.  If exceeded, an error note will appear next to the % of org budget.</t>
  </si>
  <si>
    <t>Enter information for Program Budget Year 2 and Program Budget Year 3.</t>
  </si>
  <si>
    <t>Organization Name:</t>
  </si>
  <si>
    <t>Project Title:</t>
  </si>
  <si>
    <t>Year 1</t>
  </si>
  <si>
    <t>Year 2</t>
  </si>
  <si>
    <t>Year 3</t>
  </si>
  <si>
    <t>Total</t>
  </si>
  <si>
    <t xml:space="preserve">Amount Requested: </t>
  </si>
  <si>
    <t xml:space="preserve">Organization Name: </t>
  </si>
  <si>
    <t>Methodist Healthcare Ministries</t>
  </si>
  <si>
    <t xml:space="preserve">Project Title: </t>
  </si>
  <si>
    <t>Going the Extra Mile</t>
  </si>
  <si>
    <t>Start Date:</t>
  </si>
  <si>
    <t>End Date:</t>
  </si>
  <si>
    <t>Grant Period:</t>
  </si>
  <si>
    <t>Payment Schedule:</t>
  </si>
  <si>
    <t>Monthly</t>
  </si>
  <si>
    <t xml:space="preserve">Program Revenue </t>
  </si>
  <si>
    <t>Sources</t>
  </si>
  <si>
    <t>MHM Request:</t>
  </si>
  <si>
    <t>Contributed</t>
  </si>
  <si>
    <t>Subtotal</t>
  </si>
  <si>
    <t xml:space="preserve">Government: </t>
  </si>
  <si>
    <t>NIH</t>
  </si>
  <si>
    <t>DFPS</t>
  </si>
  <si>
    <t xml:space="preserve">Foundation Grants: </t>
  </si>
  <si>
    <t xml:space="preserve">Greehey </t>
  </si>
  <si>
    <t>Mays</t>
  </si>
  <si>
    <t>SAAF</t>
  </si>
  <si>
    <t>Program Fees:</t>
  </si>
  <si>
    <t xml:space="preserve">Fees </t>
  </si>
  <si>
    <t>Donations:</t>
  </si>
  <si>
    <t>Corporations:</t>
  </si>
  <si>
    <t>Total Individual</t>
  </si>
  <si>
    <t>Special Events/Fundraising:</t>
  </si>
  <si>
    <t>Annual Gala</t>
  </si>
  <si>
    <t>In Kind:</t>
  </si>
  <si>
    <t>Rent</t>
  </si>
  <si>
    <t xml:space="preserve">Other: </t>
  </si>
  <si>
    <t xml:space="preserve">Total Program Revenue </t>
  </si>
  <si>
    <t xml:space="preserve">Program Expenses </t>
  </si>
  <si>
    <t>Justification</t>
  </si>
  <si>
    <t>Description</t>
  </si>
  <si>
    <t>Total Program Salaries/Fringe Benefits</t>
  </si>
  <si>
    <t>% of time spent on MHM Grant</t>
  </si>
  <si>
    <t>MHM Request</t>
  </si>
  <si>
    <t>Other Funding Sources</t>
  </si>
  <si>
    <t xml:space="preserve">Please provide an explanation of the proposed expense. </t>
  </si>
  <si>
    <t>Salaries &amp; Wages/Fringe Benefits (enter position title):</t>
  </si>
  <si>
    <t>Program Manager</t>
  </si>
  <si>
    <t>The Program Manager will work half the time on the MHM grant to be sure the program goals are being met.</t>
  </si>
  <si>
    <t>Community Health Worker</t>
  </si>
  <si>
    <t>The Community Health Worker will visit clients on a weekly basis.</t>
  </si>
  <si>
    <t>RN</t>
  </si>
  <si>
    <t>The RN will review patient data with the patient.</t>
  </si>
  <si>
    <t>Total Salaries &amp; Wages</t>
  </si>
  <si>
    <t>Fringe Benefits (for allocated salaries only)</t>
  </si>
  <si>
    <t>Total Fringe Benefits as a % of Salaries &amp; Wages</t>
  </si>
  <si>
    <t>Total Salaries &amp; Fringe Benefits</t>
  </si>
  <si>
    <t>Total Program Other Expenses</t>
  </si>
  <si>
    <t>% of expense funded by MHM Grant</t>
  </si>
  <si>
    <t xml:space="preserve">MHM Request </t>
  </si>
  <si>
    <t xml:space="preserve">Other Funding Sources  </t>
  </si>
  <si>
    <t xml:space="preserve">Program Expenses: </t>
  </si>
  <si>
    <t>Lab &amp; Diagnostic Test</t>
  </si>
  <si>
    <t>The medical staff will perform lab tests and funds are needed to get results.  2,000 lab tests at $75/each.</t>
  </si>
  <si>
    <t>Contract Labor</t>
  </si>
  <si>
    <t>A consultant will help with the organizations strategic plan.  The budget is for 8 months of work at $9,375/month.</t>
  </si>
  <si>
    <t>Office Supplies</t>
  </si>
  <si>
    <t>Office supplies are needed for general work at $2,000/mo for 10 months.</t>
  </si>
  <si>
    <t>Rent is provided as an in-kind expense.</t>
  </si>
  <si>
    <t xml:space="preserve">EHR Software </t>
  </si>
  <si>
    <t>We are in need of a new software to keep track of patient data.</t>
  </si>
  <si>
    <t>Computers</t>
  </si>
  <si>
    <t>New computers are needed for office and field staff.  15 computers will be purchased at $1,400/each.</t>
  </si>
  <si>
    <t>Indirect Cost*</t>
  </si>
  <si>
    <t>* Indirect Costs may be included up to 15% of direct expenses.  Indirect cost may not be allowable on computers, software, and other capital items. See Indirect Cost guidelines for more information.</t>
  </si>
  <si>
    <t>Total Program Expenses</t>
  </si>
  <si>
    <t>Total Personnel &amp; Program Expenses</t>
  </si>
  <si>
    <t xml:space="preserve">Summary of Financial Request </t>
  </si>
  <si>
    <t xml:space="preserve">Total MHM Request </t>
  </si>
  <si>
    <t>Program Net Income</t>
  </si>
  <si>
    <t>MHM Funding of Program Percentage</t>
  </si>
  <si>
    <t>Total Organizational Operating budget</t>
  </si>
  <si>
    <t>% of org budget funded by MHM</t>
  </si>
  <si>
    <t>Quarterly</t>
  </si>
  <si>
    <t>Program Revenue - Year 1</t>
  </si>
  <si>
    <t>Program Expenses - Year 1</t>
  </si>
  <si>
    <t>Fringe Benefits (for MHM allocated salaries only)</t>
  </si>
  <si>
    <t>Program Revenue - Year 2</t>
  </si>
  <si>
    <t>Program Expenses - Year 2</t>
  </si>
  <si>
    <t>Program Revenue - Year 3</t>
  </si>
  <si>
    <t>Program Expenses - Year 3</t>
  </si>
  <si>
    <t>Amount</t>
  </si>
  <si>
    <t>Statement</t>
  </si>
  <si>
    <t>Select payment frequency of Quarterly or Monthly.</t>
  </si>
  <si>
    <t>Select payment frequency of Quarterly, Monthly or Biannaully.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</si>
</sst>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_);\([$$-409]#,##0.00\)"/>
    <numFmt numFmtId="165" formatCode="_(&quot;$&quot;* #,##0_);_(&quot;$&quot;* \(#,##0\);_(&quot;$&quot;* &quot;-&quot;??_);_(@_)"/>
    <numFmt numFmtId="166" formatCode="[$$-409]#,##0_);\([$$-409]#,##0\)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22"/>
      <color theme="0"/>
      <name val="Arial"/>
      <family val="2"/>
    </font>
    <font>
      <sz val="12"/>
      <color theme="0"/>
      <name val="Arial"/>
      <family val="2"/>
    </font>
    <font>
      <b/>
      <sz val="16"/>
      <color rgb="FFC361A7"/>
      <name val="Arial"/>
      <family val="2"/>
    </font>
    <font>
      <sz val="16"/>
      <color rgb="FF983A7D"/>
      <name val="Arial"/>
      <family val="2"/>
    </font>
    <font>
      <b/>
      <sz val="14"/>
      <color rgb="FFC361A7"/>
      <name val="Arial"/>
      <family val="2"/>
    </font>
    <font>
      <sz val="12"/>
      <color rgb="FF983A7D"/>
      <name val="Arial"/>
      <family val="2"/>
    </font>
    <font>
      <b/>
      <sz val="12"/>
      <color rgb="FFC361A7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22"/>
      <color rgb="FFC361A7"/>
      <name val="Arial"/>
      <family val="2"/>
    </font>
    <font>
      <b/>
      <sz val="12"/>
      <color theme="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83A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5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2" borderId="0" xfId="0" applyFont="1" applyFill="1"/>
    <xf numFmtId="0" fontId="9" fillId="2" borderId="0" xfId="0" applyFont="1" applyFill="1"/>
    <xf numFmtId="0" fontId="9" fillId="0" borderId="0" xfId="0" applyFont="1"/>
    <xf numFmtId="0" fontId="6" fillId="0" borderId="0" xfId="0" applyFont="1" applyProtection="1">
      <protection locked="0"/>
    </xf>
    <xf numFmtId="165" fontId="6" fillId="0" borderId="0" xfId="1" applyNumberFormat="1" applyFont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5" fontId="6" fillId="0" borderId="0" xfId="1" applyNumberFormat="1" applyFont="1" applyBorder="1" applyAlignment="1" applyProtection="1">
      <protection locked="0"/>
    </xf>
    <xf numFmtId="0" fontId="1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9" fontId="6" fillId="0" borderId="0" xfId="2" applyFont="1" applyAlignme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165" fontId="6" fillId="0" borderId="0" xfId="0" applyNumberFormat="1" applyFont="1"/>
    <xf numFmtId="165" fontId="6" fillId="0" borderId="0" xfId="1" applyNumberFormat="1" applyFont="1" applyFill="1" applyBorder="1" applyAlignment="1"/>
    <xf numFmtId="0" fontId="6" fillId="4" borderId="0" xfId="0" applyFont="1" applyFill="1"/>
    <xf numFmtId="0" fontId="15" fillId="0" borderId="1" xfId="0" applyFont="1" applyBorder="1"/>
    <xf numFmtId="165" fontId="15" fillId="0" borderId="2" xfId="0" applyNumberFormat="1" applyFont="1" applyBorder="1"/>
    <xf numFmtId="0" fontId="18" fillId="5" borderId="3" xfId="0" applyFont="1" applyFill="1" applyBorder="1"/>
    <xf numFmtId="0" fontId="6" fillId="0" borderId="5" xfId="0" applyFont="1" applyBorder="1"/>
    <xf numFmtId="0" fontId="6" fillId="0" borderId="7" xfId="0" applyFont="1" applyBorder="1"/>
    <xf numFmtId="0" fontId="12" fillId="0" borderId="10" xfId="0" applyFont="1" applyBorder="1"/>
    <xf numFmtId="0" fontId="14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Alignment="1">
      <alignment horizontal="left"/>
    </xf>
    <xf numFmtId="165" fontId="6" fillId="0" borderId="10" xfId="1" applyNumberFormat="1" applyFont="1" applyBorder="1" applyAlignment="1" applyProtection="1">
      <protection locked="0"/>
    </xf>
    <xf numFmtId="9" fontId="6" fillId="0" borderId="0" xfId="2" applyFont="1" applyBorder="1" applyAlignment="1" applyProtection="1">
      <protection locked="0"/>
    </xf>
    <xf numFmtId="165" fontId="6" fillId="3" borderId="0" xfId="1" applyNumberFormat="1" applyFont="1" applyFill="1" applyAlignment="1" applyProtection="1"/>
    <xf numFmtId="165" fontId="6" fillId="3" borderId="10" xfId="1" applyNumberFormat="1" applyFont="1" applyFill="1" applyBorder="1" applyAlignment="1" applyProtection="1"/>
    <xf numFmtId="165" fontId="6" fillId="3" borderId="10" xfId="0" applyNumberFormat="1" applyFont="1" applyFill="1" applyBorder="1"/>
    <xf numFmtId="165" fontId="6" fillId="3" borderId="0" xfId="0" applyNumberFormat="1" applyFont="1" applyFill="1"/>
    <xf numFmtId="0" fontId="6" fillId="3" borderId="0" xfId="0" applyFont="1" applyFill="1"/>
    <xf numFmtId="165" fontId="15" fillId="3" borderId="2" xfId="0" applyNumberFormat="1" applyFont="1" applyFill="1" applyBorder="1"/>
    <xf numFmtId="9" fontId="6" fillId="3" borderId="0" xfId="2" applyFont="1" applyFill="1" applyAlignment="1"/>
    <xf numFmtId="165" fontId="6" fillId="3" borderId="6" xfId="0" applyNumberFormat="1" applyFont="1" applyFill="1" applyBorder="1"/>
    <xf numFmtId="9" fontId="6" fillId="3" borderId="6" xfId="2" applyFont="1" applyFill="1" applyBorder="1" applyAlignment="1"/>
    <xf numFmtId="9" fontId="6" fillId="3" borderId="8" xfId="2" applyFont="1" applyFill="1" applyBorder="1" applyAlignment="1"/>
    <xf numFmtId="165" fontId="6" fillId="3" borderId="11" xfId="0" applyNumberFormat="1" applyFont="1" applyFill="1" applyBorder="1"/>
    <xf numFmtId="165" fontId="6" fillId="3" borderId="9" xfId="1" applyNumberFormat="1" applyFont="1" applyFill="1" applyBorder="1" applyAlignment="1" applyProtection="1"/>
    <xf numFmtId="0" fontId="19" fillId="0" borderId="0" xfId="0" applyFont="1" applyProtection="1">
      <protection locked="0"/>
    </xf>
    <xf numFmtId="0" fontId="19" fillId="0" borderId="0" xfId="0" applyFont="1"/>
    <xf numFmtId="6" fontId="0" fillId="0" borderId="0" xfId="0" applyNumberFormat="1"/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165" fontId="6" fillId="0" borderId="0" xfId="1" applyNumberFormat="1" applyFont="1" applyFill="1" applyBorder="1" applyAlignment="1" applyProtection="1">
      <protection locked="0"/>
    </xf>
    <xf numFmtId="165" fontId="6" fillId="0" borderId="0" xfId="1" applyNumberFormat="1" applyFont="1" applyFill="1" applyBorder="1" applyAlignment="1" applyProtection="1"/>
    <xf numFmtId="9" fontId="6" fillId="0" borderId="0" xfId="0" applyNumberFormat="1" applyFont="1" applyProtection="1">
      <protection locked="0"/>
    </xf>
    <xf numFmtId="165" fontId="19" fillId="3" borderId="0" xfId="1" applyNumberFormat="1" applyFont="1" applyFill="1" applyProtection="1"/>
    <xf numFmtId="0" fontId="20" fillId="0" borderId="0" xfId="0" applyFont="1"/>
    <xf numFmtId="0" fontId="3" fillId="0" borderId="0" xfId="0" applyFont="1"/>
    <xf numFmtId="0" fontId="20" fillId="0" borderId="10" xfId="0" applyFont="1" applyBorder="1"/>
    <xf numFmtId="0" fontId="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2" fillId="0" borderId="10" xfId="0" applyFont="1" applyBorder="1" applyAlignment="1">
      <alignment horizontal="center"/>
    </xf>
    <xf numFmtId="0" fontId="19" fillId="3" borderId="0" xfId="0" applyFont="1" applyFill="1"/>
    <xf numFmtId="165" fontId="6" fillId="0" borderId="0" xfId="1" applyNumberFormat="1" applyFont="1" applyAlignment="1" applyProtection="1"/>
    <xf numFmtId="0" fontId="7" fillId="0" borderId="0" xfId="0" applyFont="1" applyAlignment="1">
      <alignment horizontal="center" wrapText="1"/>
    </xf>
    <xf numFmtId="0" fontId="15" fillId="0" borderId="0" xfId="0" applyFont="1" applyAlignment="1">
      <alignment horizontal="right"/>
    </xf>
    <xf numFmtId="165" fontId="6" fillId="0" borderId="0" xfId="1" applyNumberFormat="1" applyFont="1" applyBorder="1" applyAlignment="1" applyProtection="1"/>
    <xf numFmtId="9" fontId="6" fillId="0" borderId="0" xfId="0" applyNumberFormat="1" applyFont="1"/>
    <xf numFmtId="0" fontId="16" fillId="0" borderId="0" xfId="0" applyFont="1" applyAlignment="1">
      <alignment horizontal="left"/>
    </xf>
    <xf numFmtId="9" fontId="6" fillId="0" borderId="0" xfId="2" applyFont="1" applyAlignment="1" applyProtection="1"/>
    <xf numFmtId="165" fontId="6" fillId="0" borderId="10" xfId="1" applyNumberFormat="1" applyFont="1" applyBorder="1" applyAlignment="1" applyProtection="1"/>
    <xf numFmtId="9" fontId="6" fillId="0" borderId="0" xfId="2" applyFont="1" applyBorder="1" applyAlignment="1" applyProtection="1"/>
    <xf numFmtId="165" fontId="6" fillId="6" borderId="0" xfId="1" applyNumberFormat="1" applyFont="1" applyFill="1" applyAlignment="1" applyProtection="1"/>
    <xf numFmtId="9" fontId="6" fillId="3" borderId="0" xfId="2" applyFont="1" applyFill="1" applyAlignment="1" applyProtection="1"/>
    <xf numFmtId="9" fontId="6" fillId="3" borderId="6" xfId="2" applyFont="1" applyFill="1" applyBorder="1" applyAlignment="1" applyProtection="1"/>
    <xf numFmtId="165" fontId="6" fillId="6" borderId="6" xfId="1" applyNumberFormat="1" applyFont="1" applyFill="1" applyBorder="1" applyAlignment="1" applyProtection="1"/>
    <xf numFmtId="9" fontId="6" fillId="3" borderId="8" xfId="2" applyFont="1" applyFill="1" applyBorder="1" applyAlignment="1" applyProtection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2" fillId="0" borderId="0" xfId="0" applyFont="1"/>
    <xf numFmtId="165" fontId="6" fillId="6" borderId="6" xfId="1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right"/>
    </xf>
    <xf numFmtId="166" fontId="1" fillId="0" borderId="0" xfId="1" applyNumberFormat="1" applyFont="1" applyAlignment="1" applyProtection="1"/>
    <xf numFmtId="164" fontId="1" fillId="0" borderId="0" xfId="1" applyNumberFormat="1" applyFont="1" applyAlignment="1" applyProtection="1"/>
    <xf numFmtId="166" fontId="1" fillId="0" borderId="0" xfId="1" applyNumberFormat="1" applyFont="1" applyFill="1" applyAlignment="1" applyProtection="1">
      <alignment horizontal="right"/>
    </xf>
    <xf numFmtId="14" fontId="1" fillId="0" borderId="0" xfId="0" applyNumberFormat="1" applyFont="1"/>
    <xf numFmtId="9" fontId="6" fillId="0" borderId="0" xfId="2" applyFont="1" applyFill="1" applyAlignment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4" fontId="1" fillId="0" borderId="0" xfId="0" applyNumberFormat="1" applyFont="1" applyAlignment="1" applyProtection="1">
      <alignment horizontal="center"/>
      <protection locked="0"/>
    </xf>
    <xf numFmtId="166" fontId="1" fillId="0" borderId="0" xfId="1" applyNumberFormat="1" applyFont="1" applyAlignment="1"/>
    <xf numFmtId="164" fontId="1" fillId="0" borderId="0" xfId="1" applyNumberFormat="1" applyFont="1" applyAlignment="1"/>
    <xf numFmtId="166" fontId="1" fillId="0" borderId="0" xfId="1" applyNumberFormat="1" applyFont="1" applyFill="1" applyAlignment="1" applyProtection="1">
      <alignment horizontal="right"/>
      <protection locked="0"/>
    </xf>
    <xf numFmtId="14" fontId="1" fillId="0" borderId="0" xfId="0" applyNumberFormat="1" applyFont="1" applyProtection="1">
      <protection locked="0"/>
    </xf>
    <xf numFmtId="165" fontId="6" fillId="6" borderId="9" xfId="1" applyNumberFormat="1" applyFont="1" applyFill="1" applyBorder="1" applyAlignment="1" applyProtection="1"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0" xfId="0" applyFont="1" applyBorder="1"/>
    <xf numFmtId="0" fontId="6" fillId="0" borderId="0" xfId="0" applyFont="1" applyAlignment="1"/>
    <xf numFmtId="0" fontId="6" fillId="0" borderId="0" xfId="0" applyFont="1" applyAlignme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99C7"/>
      <color rgb="FF983A7D"/>
      <color rgb="FFE9C5DF"/>
      <color rgb="FFF8ECF5"/>
      <color rgb="FF831F5B"/>
      <color rgb="FFC361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103909</xdr:colOff>
      <xdr:row>0</xdr:row>
      <xdr:rowOff>69273</xdr:rowOff>
    </xdr:from>
    <xdr:to>
      <xdr:col>0</xdr:col>
      <xdr:colOff>1926128</xdr:colOff>
      <xdr:row>7</xdr:row>
      <xdr:rowOff>1</xdr:rowOff>
    </xdr:to>
    <xdr:pic>
      <xdr:nvPicPr>
        <xdr:cNvPr id="2" name="Picture 1" descr="Methodist Healthcare Ministries of South Texas, Inc. | San Antonio TX">
          <a:extLst>
            <a:ext uri="{FF2B5EF4-FFF2-40B4-BE49-F238E27FC236}">
              <a16:creationId xmlns:a16="http://schemas.microsoft.com/office/drawing/2014/main" id="{24CCF339-83E2-4590-9667-4B2158D3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9" y="69273"/>
          <a:ext cx="1822219" cy="1311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46184</xdr:colOff>
      <xdr:row>0</xdr:row>
      <xdr:rowOff>8659</xdr:rowOff>
    </xdr:from>
    <xdr:to>
      <xdr:col>0</xdr:col>
      <xdr:colOff>1835728</xdr:colOff>
      <xdr:row>7</xdr:row>
      <xdr:rowOff>323261</xdr:rowOff>
    </xdr:to>
    <xdr:pic>
      <xdr:nvPicPr>
        <xdr:cNvPr id="2" name="Picture 1" descr="Methodist Healthcare Ministries of South Texas, Inc. | San Antonio TX">
          <a:extLst>
            <a:ext uri="{FF2B5EF4-FFF2-40B4-BE49-F238E27FC236}">
              <a16:creationId xmlns:a16="http://schemas.microsoft.com/office/drawing/2014/main" id="{F11C296A-E2E0-4018-A86C-2D0D5A80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4" y="8659"/>
          <a:ext cx="1789544" cy="169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46184</xdr:colOff>
      <xdr:row>0</xdr:row>
      <xdr:rowOff>8659</xdr:rowOff>
    </xdr:from>
    <xdr:to>
      <xdr:col>0</xdr:col>
      <xdr:colOff>1835728</xdr:colOff>
      <xdr:row>7</xdr:row>
      <xdr:rowOff>323261</xdr:rowOff>
    </xdr:to>
    <xdr:pic>
      <xdr:nvPicPr>
        <xdr:cNvPr id="2" name="Picture 1" descr="Methodist Healthcare Ministries of South Texas, Inc. | San Antonio TX">
          <a:extLst>
            <a:ext uri="{FF2B5EF4-FFF2-40B4-BE49-F238E27FC236}">
              <a16:creationId xmlns:a16="http://schemas.microsoft.com/office/drawing/2014/main" id="{8665C155-7DCB-4910-AA91-AB873294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4" y="8659"/>
          <a:ext cx="1789544" cy="169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46184</xdr:colOff>
      <xdr:row>0</xdr:row>
      <xdr:rowOff>8659</xdr:rowOff>
    </xdr:from>
    <xdr:to>
      <xdr:col>0</xdr:col>
      <xdr:colOff>1835728</xdr:colOff>
      <xdr:row>7</xdr:row>
      <xdr:rowOff>323261</xdr:rowOff>
    </xdr:to>
    <xdr:pic>
      <xdr:nvPicPr>
        <xdr:cNvPr id="2" name="Picture 1" descr="Methodist Healthcare Ministries of South Texas, Inc. | San Antonio TX">
          <a:extLst>
            <a:ext uri="{FF2B5EF4-FFF2-40B4-BE49-F238E27FC236}">
              <a16:creationId xmlns:a16="http://schemas.microsoft.com/office/drawing/2014/main" id="{E9DD0527-5AC9-4B7C-9F27-8B03B451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4" y="8659"/>
          <a:ext cx="1789544" cy="169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46184</xdr:colOff>
      <xdr:row>0</xdr:row>
      <xdr:rowOff>8659</xdr:rowOff>
    </xdr:from>
    <xdr:to>
      <xdr:col>0</xdr:col>
      <xdr:colOff>1835728</xdr:colOff>
      <xdr:row>7</xdr:row>
      <xdr:rowOff>323261</xdr:rowOff>
    </xdr:to>
    <xdr:pic>
      <xdr:nvPicPr>
        <xdr:cNvPr id="2" name="Picture 1" descr="Methodist Healthcare Ministries of South Texas, Inc. | San Antonio TX">
          <a:extLst>
            <a:ext uri="{FF2B5EF4-FFF2-40B4-BE49-F238E27FC236}">
              <a16:creationId xmlns:a16="http://schemas.microsoft.com/office/drawing/2014/main" id="{3EE7CE30-3295-41EC-B44A-3C41890B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84" y="8659"/>
          <a:ext cx="1789544" cy="1695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F7FCE-36C1-4BF1-B105-1D6A1644581B}">
  <sheetPr>
    <pageSetUpPr fitToPage="1"/>
  </sheetPr>
  <dimension ref="A1:L48"/>
  <sheetViews>
    <sheetView tabSelected="1" zoomScaleNormal="100" workbookViewId="0">
      <selection activeCell="A40" sqref="A40"/>
    </sheetView>
  </sheetViews>
  <sheetFormatPr defaultColWidth="9.140625" defaultRowHeight="14.25"/>
  <cols>
    <col min="1" max="12" width="9.140625" style="59"/>
    <col min="13" max="13" width="29.140625" style="59" customWidth="1"/>
    <col min="14" max="16384" width="9.140625" style="59"/>
  </cols>
  <sheetData>
    <row r="1" spans="1:9" ht="15">
      <c r="A1" s="85"/>
      <c r="B1" s="85"/>
      <c r="C1" s="85"/>
      <c r="D1" s="85"/>
      <c r="E1" s="85"/>
      <c r="F1" s="60" t="s">
        <v>0</v>
      </c>
      <c r="G1" s="112"/>
      <c r="H1" s="112"/>
      <c r="I1" s="112"/>
    </row>
    <row r="3" spans="1:9" ht="15">
      <c r="A3" s="58" t="s">
        <v>1</v>
      </c>
      <c r="B3" s="85"/>
      <c r="C3" s="85"/>
      <c r="D3" s="85"/>
      <c r="E3" s="85"/>
      <c r="F3" s="85"/>
      <c r="G3" s="85"/>
      <c r="H3" s="85"/>
      <c r="I3" s="85"/>
    </row>
    <row r="4" spans="1:9">
      <c r="A4" s="85" t="s">
        <v>2</v>
      </c>
      <c r="B4" s="85"/>
      <c r="C4" s="85"/>
      <c r="D4" s="85"/>
      <c r="E4" s="85"/>
      <c r="F4" s="85"/>
      <c r="G4" s="85"/>
      <c r="H4" s="85"/>
      <c r="I4" s="85"/>
    </row>
    <row r="5" spans="1:9">
      <c r="A5" s="85" t="s">
        <v>3</v>
      </c>
      <c r="B5" s="85"/>
      <c r="C5" s="85"/>
      <c r="D5" s="85"/>
      <c r="E5" s="85"/>
      <c r="F5" s="85"/>
      <c r="G5" s="85"/>
      <c r="H5" s="85"/>
      <c r="I5" s="85"/>
    </row>
    <row r="6" spans="1:9">
      <c r="A6" s="85" t="s">
        <v>4</v>
      </c>
      <c r="B6" s="85"/>
      <c r="C6" s="85"/>
      <c r="D6" s="85"/>
      <c r="E6" s="85"/>
      <c r="F6" s="85"/>
      <c r="G6" s="85"/>
      <c r="H6" s="85"/>
      <c r="I6" s="85"/>
    </row>
    <row r="8" spans="1:9" ht="15">
      <c r="A8" s="58" t="s">
        <v>5</v>
      </c>
      <c r="B8" s="85"/>
      <c r="C8" s="85"/>
      <c r="D8" s="85"/>
      <c r="E8" s="85"/>
      <c r="F8" s="85"/>
      <c r="G8" s="85"/>
      <c r="H8" s="85"/>
      <c r="I8" s="85"/>
    </row>
    <row r="9" spans="1:9">
      <c r="A9" s="85" t="s">
        <v>6</v>
      </c>
      <c r="B9" s="85"/>
      <c r="C9" s="85"/>
      <c r="D9" s="85"/>
      <c r="E9" s="85"/>
      <c r="F9" s="85"/>
      <c r="G9" s="85"/>
      <c r="H9" s="85"/>
      <c r="I9" s="85"/>
    </row>
    <row r="10" spans="1:9">
      <c r="A10" s="85" t="s">
        <v>7</v>
      </c>
      <c r="B10" s="85"/>
      <c r="C10" s="85"/>
      <c r="D10" s="85"/>
      <c r="E10" s="85"/>
      <c r="F10" s="85"/>
      <c r="G10" s="85"/>
      <c r="H10" s="85"/>
      <c r="I10" s="85"/>
    </row>
    <row r="11" spans="1:9">
      <c r="A11" s="85" t="s">
        <v>8</v>
      </c>
      <c r="B11" s="85"/>
      <c r="C11" s="85"/>
      <c r="D11" s="85"/>
      <c r="E11" s="85"/>
      <c r="F11" s="85"/>
      <c r="G11" s="85"/>
      <c r="H11" s="85"/>
      <c r="I11" s="85"/>
    </row>
    <row r="12" spans="1:9">
      <c r="A12" s="85" t="s">
        <v>9</v>
      </c>
      <c r="B12" s="85"/>
      <c r="C12" s="85"/>
      <c r="D12" s="85"/>
      <c r="E12" s="85"/>
      <c r="F12" s="85"/>
      <c r="G12" s="85"/>
      <c r="H12" s="85"/>
      <c r="I12" s="85"/>
    </row>
    <row r="13" spans="1:9">
      <c r="A13" s="85" t="s">
        <v>10</v>
      </c>
      <c r="B13" s="85"/>
      <c r="C13" s="85"/>
      <c r="D13" s="85"/>
      <c r="E13" s="85"/>
      <c r="F13" s="85"/>
      <c r="G13" s="85"/>
      <c r="H13" s="85"/>
      <c r="I13" s="85"/>
    </row>
    <row r="15" spans="1:9" ht="15">
      <c r="A15" s="58" t="s">
        <v>11</v>
      </c>
      <c r="B15" s="85"/>
      <c r="C15" s="85"/>
      <c r="D15" s="85"/>
      <c r="E15" s="85"/>
      <c r="F15" s="85"/>
      <c r="G15" s="85"/>
      <c r="H15" s="85"/>
      <c r="I15" s="85"/>
    </row>
    <row r="16" spans="1:9">
      <c r="A16" s="85" t="s">
        <v>12</v>
      </c>
      <c r="B16" s="85"/>
      <c r="C16" s="85"/>
      <c r="D16" s="85"/>
      <c r="E16" s="85"/>
      <c r="F16" s="85"/>
      <c r="G16" s="85"/>
      <c r="H16" s="85"/>
      <c r="I16" s="85"/>
    </row>
    <row r="17" spans="1:12">
      <c r="A17" s="85" t="s">
        <v>13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1:12">
      <c r="A18" s="85" t="s">
        <v>14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ht="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1"/>
    </row>
    <row r="20" spans="1:12" ht="15.75">
      <c r="A20" s="58" t="s">
        <v>15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5"/>
    </row>
    <row r="21" spans="1:12" ht="15">
      <c r="A21" s="85" t="s">
        <v>16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5"/>
    </row>
    <row r="22" spans="1:12" ht="15">
      <c r="A22" s="85" t="s">
        <v>17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5"/>
    </row>
    <row r="23" spans="1:12" ht="15">
      <c r="A23" s="85" t="s">
        <v>18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5"/>
    </row>
    <row r="24" spans="1:12">
      <c r="A24" s="85" t="s">
        <v>19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>
      <c r="A25" s="85" t="s">
        <v>20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>
      <c r="A26" s="85" t="s">
        <v>21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8" spans="1:12" ht="15">
      <c r="A28" s="58" t="s">
        <v>22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s="83" customFormat="1">
      <c r="A29" s="85" t="s">
        <v>23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>
      <c r="A30" s="85" t="s">
        <v>24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>
      <c r="A31" s="85" t="s">
        <v>25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>
      <c r="A32" s="85" t="s">
        <v>26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">
      <c r="A33" s="85" t="s">
        <v>27</v>
      </c>
    </row>
    <row r="34" spans="1:1">
      <c r="A34" s="85" t="s">
        <v>28</v>
      </c>
    </row>
    <row r="35" spans="1:1">
      <c r="A35" s="85" t="s">
        <v>29</v>
      </c>
    </row>
    <row r="37" spans="1:1" ht="15">
      <c r="A37" s="58" t="s">
        <v>30</v>
      </c>
    </row>
    <row r="38" spans="1:1">
      <c r="A38" s="85" t="s">
        <v>31</v>
      </c>
    </row>
    <row r="39" spans="1:1">
      <c r="A39" s="85" t="s">
        <v>32</v>
      </c>
    </row>
    <row r="41" spans="1:1" ht="15">
      <c r="A41" s="58" t="s">
        <v>33</v>
      </c>
    </row>
    <row r="42" spans="1:1">
      <c r="A42" s="85" t="s">
        <v>34</v>
      </c>
    </row>
    <row r="43" spans="1:1">
      <c r="A43" s="85" t="s">
        <v>35</v>
      </c>
    </row>
    <row r="44" spans="1:1">
      <c r="A44" s="85" t="s">
        <v>36</v>
      </c>
    </row>
    <row r="45" spans="1:1">
      <c r="A45" s="85" t="s">
        <v>37</v>
      </c>
    </row>
    <row r="46" spans="1:1">
      <c r="A46" s="85" t="s">
        <v>38</v>
      </c>
    </row>
    <row r="48" spans="1:1" ht="15">
      <c r="A48" s="58" t="s">
        <v>39</v>
      </c>
    </row>
  </sheetData>
  <sheetProtection algorithmName="SHA-512" hashValue="prpQTpwIHy7ynbwLad2wNkGYsHZUBDcp8JLhmM8wLpIUhRHc93i2USDw/NocJl7oLHJzyEAR9fqnnPrZc6hubg==" saltValue="jDGgbEcElq4afBNrGl4MeQ==" spinCount="100000" sheet="1" selectLockedCells="1"/>
  <pageMargins left="0.25" right="0.25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B096-B196-428E-9F14-8F3A0569E358}">
  <dimension ref="A1:E18"/>
  <sheetViews>
    <sheetView workbookViewId="0">
      <selection activeCell="D18" sqref="D18"/>
    </sheetView>
  </sheetViews>
  <sheetFormatPr defaultRowHeight="15"/>
  <cols>
    <col min="1" max="1" width="45.7109375" customWidth="1"/>
    <col min="2" max="5" width="15.7109375" customWidth="1"/>
  </cols>
  <sheetData>
    <row r="1" spans="1:5">
      <c r="A1" s="85"/>
      <c r="B1" s="85"/>
      <c r="C1" s="85"/>
      <c r="D1" s="85"/>
      <c r="E1" s="85"/>
    </row>
    <row r="2" spans="1:5">
      <c r="A2" s="85"/>
      <c r="B2" s="85"/>
      <c r="C2" s="85"/>
      <c r="D2" s="85"/>
      <c r="E2" s="85"/>
    </row>
    <row r="3" spans="1:5">
      <c r="A3" s="85"/>
      <c r="B3" s="85"/>
      <c r="C3" s="85"/>
      <c r="D3" s="85"/>
      <c r="E3" s="85"/>
    </row>
    <row r="4" spans="1:5">
      <c r="A4" s="85"/>
      <c r="B4" s="85"/>
      <c r="C4" s="85"/>
      <c r="D4" s="85"/>
      <c r="E4" s="85"/>
    </row>
    <row r="5" spans="1:5">
      <c r="A5" s="85"/>
      <c r="B5" s="85"/>
      <c r="C5" s="85"/>
      <c r="D5" s="85"/>
      <c r="E5" s="85"/>
    </row>
    <row r="6" spans="1:5">
      <c r="A6" s="85"/>
      <c r="B6" s="85"/>
      <c r="C6" s="85"/>
      <c r="D6" s="85"/>
      <c r="E6" s="85"/>
    </row>
    <row r="7" spans="1:5">
      <c r="A7" s="85"/>
      <c r="B7" s="85"/>
      <c r="C7" s="85"/>
      <c r="D7" s="85"/>
      <c r="E7" s="85"/>
    </row>
    <row r="8" spans="1:5">
      <c r="A8" s="85"/>
      <c r="B8" s="85"/>
      <c r="C8" s="85"/>
      <c r="D8" s="85"/>
      <c r="E8" s="85"/>
    </row>
    <row r="9" spans="1:5">
      <c r="A9" s="85"/>
      <c r="B9" s="85"/>
      <c r="C9" s="85"/>
      <c r="D9" s="85"/>
      <c r="E9" s="85"/>
    </row>
    <row r="10" spans="1:5">
      <c r="A10" s="85"/>
      <c r="B10" s="85"/>
      <c r="C10" s="85"/>
      <c r="D10" s="85"/>
      <c r="E10" s="85"/>
    </row>
    <row r="11" spans="1:5" ht="15.75">
      <c r="A11" s="62" t="s">
        <v>40</v>
      </c>
      <c r="B11" s="15">
        <f>'Program Budget Year 1'!C2</f>
        <v>0</v>
      </c>
      <c r="C11" s="86"/>
      <c r="D11" s="86"/>
      <c r="E11" s="85"/>
    </row>
    <row r="12" spans="1:5" ht="15.75">
      <c r="A12" s="63" t="s">
        <v>41</v>
      </c>
      <c r="B12" s="86">
        <f>'Program Budget Year 1'!C3</f>
        <v>0</v>
      </c>
      <c r="C12" s="86"/>
      <c r="D12" s="86"/>
      <c r="E12" s="87"/>
    </row>
    <row r="13" spans="1:5" ht="15.75">
      <c r="A13" s="5"/>
      <c r="B13" s="80"/>
      <c r="C13" s="81"/>
      <c r="D13" s="81"/>
      <c r="E13" s="85"/>
    </row>
    <row r="14" spans="1:5" ht="15.75">
      <c r="A14" s="82"/>
      <c r="B14" s="86"/>
      <c r="C14" s="87"/>
    </row>
    <row r="15" spans="1:5" ht="15.75">
      <c r="A15" s="63"/>
      <c r="B15" s="86"/>
      <c r="C15" s="87"/>
    </row>
    <row r="16" spans="1:5" ht="15.75">
      <c r="A16" s="63"/>
      <c r="B16" s="50" t="s">
        <v>42</v>
      </c>
      <c r="C16" s="51" t="s">
        <v>43</v>
      </c>
      <c r="D16" s="50" t="s">
        <v>44</v>
      </c>
      <c r="E16" s="50" t="s">
        <v>45</v>
      </c>
    </row>
    <row r="17" spans="1:5" ht="15.75">
      <c r="A17" s="63" t="s">
        <v>46</v>
      </c>
      <c r="B17" s="57">
        <f>'Program Budget Year 1'!B13</f>
        <v>0</v>
      </c>
      <c r="C17" s="57">
        <f>'Program Budget Year 2'!B13</f>
        <v>0</v>
      </c>
      <c r="D17" s="57">
        <f>'Program Budget Year 3'!B13</f>
        <v>0</v>
      </c>
      <c r="E17" s="57">
        <f>SUM(B17:D17)</f>
        <v>0</v>
      </c>
    </row>
    <row r="18" spans="1:5">
      <c r="B18" s="91"/>
      <c r="C18" s="92"/>
    </row>
  </sheetData>
  <sheetProtection algorithmName="SHA-512" hashValue="5zodf4S/J9l/4XBc5Jgep9LjW0FCaG1Jw0Tlwqj0VLJU9n9NWTIuLXCRLhvZVOsW+T19RMWuWJ98b/mqePM0VQ==" saltValue="/ORsX6zTHOyMrIV1dv2sVg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1483-4174-4509-A65F-2C98F6C0C6F6}">
  <sheetPr>
    <pageSetUpPr fitToPage="1"/>
  </sheetPr>
  <dimension ref="A2:R1048546"/>
  <sheetViews>
    <sheetView zoomScaleNormal="100" workbookViewId="0">
      <selection activeCell="C2" sqref="C2"/>
    </sheetView>
  </sheetViews>
  <sheetFormatPr defaultColWidth="8.85546875" defaultRowHeight="14.25"/>
  <cols>
    <col min="1" max="1" width="50.140625" style="85" customWidth="1"/>
    <col min="2" max="2" width="25.7109375" style="85" customWidth="1"/>
    <col min="3" max="3" width="18.140625" style="85" customWidth="1"/>
    <col min="4" max="5" width="16.7109375" style="85" customWidth="1"/>
    <col min="6" max="6" width="9.85546875" style="85" bestFit="1" customWidth="1"/>
    <col min="7" max="16384" width="8.85546875" style="85"/>
  </cols>
  <sheetData>
    <row r="2" spans="1:18" ht="15.75">
      <c r="B2" s="62" t="s">
        <v>47</v>
      </c>
      <c r="C2" s="86" t="s">
        <v>48</v>
      </c>
    </row>
    <row r="3" spans="1:18" ht="15.75">
      <c r="B3" s="63" t="s">
        <v>49</v>
      </c>
      <c r="C3" s="86" t="s">
        <v>50</v>
      </c>
      <c r="D3" s="87"/>
      <c r="E3" s="87"/>
    </row>
    <row r="4" spans="1:18" ht="15.75">
      <c r="B4" s="63"/>
      <c r="C4" s="86"/>
      <c r="D4" s="87"/>
      <c r="E4" s="87"/>
    </row>
    <row r="5" spans="1:18" ht="15.75">
      <c r="B5" s="63"/>
      <c r="C5" s="50" t="s">
        <v>51</v>
      </c>
      <c r="D5" s="51" t="s">
        <v>52</v>
      </c>
      <c r="E5" s="87"/>
    </row>
    <row r="6" spans="1:18" ht="15.75">
      <c r="B6" s="63" t="s">
        <v>53</v>
      </c>
      <c r="C6" s="88">
        <v>45658</v>
      </c>
      <c r="D6" s="88">
        <v>46022</v>
      </c>
      <c r="E6" s="89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</row>
    <row r="7" spans="1:18" ht="15.75">
      <c r="B7" s="63" t="s">
        <v>46</v>
      </c>
      <c r="C7" s="91">
        <v>450000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8" ht="29.25" customHeight="1">
      <c r="B8" s="63" t="s">
        <v>54</v>
      </c>
      <c r="C8" s="105" t="s">
        <v>55</v>
      </c>
      <c r="D8" s="105"/>
    </row>
    <row r="9" spans="1:18" ht="15">
      <c r="B9" s="5"/>
      <c r="C9" s="88"/>
      <c r="G9" s="6"/>
      <c r="H9" s="4"/>
      <c r="I9" s="4"/>
      <c r="J9" s="4"/>
      <c r="K9" s="4"/>
      <c r="L9" s="4"/>
      <c r="M9" s="4"/>
    </row>
    <row r="11" spans="1:18" s="5" customFormat="1" ht="27">
      <c r="A11" s="7" t="s">
        <v>56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s="5" customFormat="1" ht="18">
      <c r="A12" s="64" t="s">
        <v>57</v>
      </c>
      <c r="Q12" s="9"/>
      <c r="R12" s="9"/>
    </row>
    <row r="13" spans="1:18" s="5" customFormat="1" ht="15.75">
      <c r="A13" s="65" t="s">
        <v>58</v>
      </c>
      <c r="B13" s="57">
        <f>C7</f>
        <v>450000</v>
      </c>
      <c r="C13" s="66"/>
      <c r="D13" s="66"/>
      <c r="E13" s="66"/>
      <c r="Q13" s="9"/>
      <c r="R13" s="9"/>
    </row>
    <row r="14" spans="1:18" s="5" customFormat="1" ht="15.75">
      <c r="A14" s="48"/>
      <c r="B14" s="66"/>
      <c r="C14" s="66"/>
      <c r="D14" s="66"/>
      <c r="E14" s="66"/>
      <c r="Q14" s="9"/>
      <c r="R14" s="9"/>
    </row>
    <row r="15" spans="1:18" s="5" customFormat="1" ht="15.75">
      <c r="B15" s="28" t="s">
        <v>45</v>
      </c>
      <c r="C15" s="52"/>
      <c r="D15" s="52"/>
      <c r="E15" s="52"/>
      <c r="Q15" s="9"/>
      <c r="R15" s="9"/>
    </row>
    <row r="16" spans="1:18" s="5" customFormat="1" ht="15.75">
      <c r="A16" s="65" t="s">
        <v>59</v>
      </c>
      <c r="B16" s="52"/>
      <c r="C16" s="52"/>
      <c r="D16" s="52"/>
      <c r="E16" s="67"/>
      <c r="Q16" s="9"/>
      <c r="R16" s="9"/>
    </row>
    <row r="17" spans="1:18" s="5" customFormat="1" ht="15">
      <c r="B17" s="66">
        <v>10000</v>
      </c>
      <c r="C17" s="55"/>
      <c r="D17" s="55"/>
      <c r="E17" s="55"/>
    </row>
    <row r="18" spans="1:18" s="5" customFormat="1" ht="15">
      <c r="B18" s="66"/>
      <c r="C18" s="55"/>
      <c r="D18" s="55"/>
      <c r="E18" s="55"/>
    </row>
    <row r="19" spans="1:18" s="5" customFormat="1" ht="15.75">
      <c r="A19" s="68" t="s">
        <v>60</v>
      </c>
      <c r="B19" s="46">
        <f>SUM(B17:B18)</f>
        <v>10000</v>
      </c>
      <c r="C19" s="55"/>
      <c r="D19" s="55"/>
      <c r="E19" s="55"/>
    </row>
    <row r="20" spans="1:18" s="5" customFormat="1" ht="15.75">
      <c r="A20" s="68"/>
      <c r="B20" s="55"/>
      <c r="C20" s="55"/>
      <c r="D20" s="55"/>
      <c r="E20" s="55"/>
    </row>
    <row r="21" spans="1:18" s="5" customFormat="1" ht="15.75">
      <c r="A21" s="65" t="s">
        <v>61</v>
      </c>
      <c r="B21" s="52"/>
      <c r="C21" s="52"/>
      <c r="D21" s="52"/>
      <c r="E21" s="67"/>
      <c r="Q21" s="9"/>
      <c r="R21" s="9"/>
    </row>
    <row r="22" spans="1:18" s="5" customFormat="1" ht="15">
      <c r="A22" s="5" t="s">
        <v>62</v>
      </c>
      <c r="B22" s="66">
        <v>81250</v>
      </c>
      <c r="C22" s="55"/>
      <c r="D22" s="55"/>
      <c r="E22" s="55"/>
    </row>
    <row r="23" spans="1:18" s="5" customFormat="1" ht="15">
      <c r="A23" s="5" t="s">
        <v>63</v>
      </c>
      <c r="B23" s="66">
        <v>75000</v>
      </c>
      <c r="C23" s="55"/>
      <c r="D23" s="55"/>
      <c r="E23" s="55"/>
    </row>
    <row r="24" spans="1:18" s="5" customFormat="1" ht="15.75">
      <c r="A24" s="68" t="s">
        <v>60</v>
      </c>
      <c r="B24" s="46">
        <f>SUM(B22:B23)</f>
        <v>156250</v>
      </c>
      <c r="C24" s="55"/>
      <c r="D24" s="55"/>
      <c r="E24" s="55"/>
    </row>
    <row r="25" spans="1:18" s="5" customFormat="1" ht="15.75">
      <c r="A25" s="32"/>
      <c r="B25" s="69"/>
      <c r="C25" s="55"/>
      <c r="D25" s="55"/>
      <c r="E25" s="55"/>
    </row>
    <row r="26" spans="1:18" s="5" customFormat="1" ht="15.75">
      <c r="A26" s="65" t="s">
        <v>64</v>
      </c>
      <c r="B26" s="66"/>
      <c r="C26" s="55"/>
      <c r="D26" s="55"/>
      <c r="E26" s="70"/>
    </row>
    <row r="27" spans="1:18" s="5" customFormat="1" ht="15">
      <c r="A27" s="5" t="s">
        <v>65</v>
      </c>
      <c r="B27" s="66">
        <v>25000</v>
      </c>
      <c r="C27" s="55"/>
      <c r="D27" s="55"/>
      <c r="E27" s="55"/>
    </row>
    <row r="28" spans="1:18" s="5" customFormat="1" ht="15">
      <c r="A28" s="5" t="s">
        <v>66</v>
      </c>
      <c r="B28" s="66">
        <v>5000</v>
      </c>
      <c r="C28" s="55"/>
      <c r="D28" s="55"/>
      <c r="E28" s="55"/>
    </row>
    <row r="29" spans="1:18" s="5" customFormat="1" ht="15">
      <c r="A29" s="5" t="s">
        <v>67</v>
      </c>
      <c r="B29" s="66">
        <v>5000</v>
      </c>
      <c r="C29" s="55"/>
      <c r="D29" s="55"/>
      <c r="E29" s="55"/>
    </row>
    <row r="30" spans="1:18" s="5" customFormat="1" ht="15.75">
      <c r="A30" s="68" t="s">
        <v>60</v>
      </c>
      <c r="B30" s="46">
        <f>SUM(B27:B29)</f>
        <v>35000</v>
      </c>
      <c r="C30" s="55"/>
      <c r="D30" s="55"/>
      <c r="E30" s="55"/>
    </row>
    <row r="31" spans="1:18" s="5" customFormat="1" ht="15.75">
      <c r="A31" s="32"/>
      <c r="B31" s="69"/>
      <c r="C31" s="55"/>
      <c r="D31" s="55"/>
      <c r="E31" s="55"/>
    </row>
    <row r="32" spans="1:18" s="5" customFormat="1" ht="15.75">
      <c r="A32" s="65" t="s">
        <v>68</v>
      </c>
      <c r="B32" s="69"/>
      <c r="C32" s="55"/>
      <c r="D32" s="55"/>
      <c r="E32" s="70"/>
    </row>
    <row r="33" spans="1:5" s="5" customFormat="1" ht="15">
      <c r="A33" s="5" t="s">
        <v>69</v>
      </c>
      <c r="B33" s="66">
        <v>1000</v>
      </c>
      <c r="C33" s="55"/>
      <c r="D33" s="55"/>
      <c r="E33" s="55"/>
    </row>
    <row r="34" spans="1:5" s="5" customFormat="1" ht="15">
      <c r="B34" s="66">
        <v>0</v>
      </c>
      <c r="C34" s="55"/>
      <c r="D34" s="55"/>
      <c r="E34" s="55"/>
    </row>
    <row r="35" spans="1:5" s="5" customFormat="1" ht="15.75">
      <c r="A35" s="68" t="s">
        <v>60</v>
      </c>
      <c r="B35" s="46">
        <f>SUM(B33:B34)</f>
        <v>1000</v>
      </c>
      <c r="C35" s="55"/>
      <c r="D35" s="55"/>
      <c r="E35" s="55"/>
    </row>
    <row r="36" spans="1:5" s="5" customFormat="1" ht="15.75">
      <c r="A36" s="32"/>
      <c r="B36" s="69"/>
      <c r="C36" s="55"/>
      <c r="D36" s="55"/>
      <c r="E36" s="55"/>
    </row>
    <row r="37" spans="1:5" s="5" customFormat="1" ht="15.75">
      <c r="A37" s="65" t="s">
        <v>70</v>
      </c>
      <c r="B37" s="66"/>
      <c r="C37" s="55"/>
      <c r="D37" s="55"/>
      <c r="E37" s="70"/>
    </row>
    <row r="38" spans="1:5" s="5" customFormat="1" ht="15">
      <c r="A38" s="5" t="s">
        <v>71</v>
      </c>
      <c r="B38" s="66">
        <v>25000</v>
      </c>
      <c r="C38" s="55"/>
      <c r="D38" s="55"/>
      <c r="E38" s="55"/>
    </row>
    <row r="39" spans="1:5" s="5" customFormat="1" ht="15">
      <c r="B39" s="66">
        <v>0</v>
      </c>
      <c r="C39" s="55"/>
      <c r="D39" s="55"/>
      <c r="E39" s="55"/>
    </row>
    <row r="40" spans="1:5" s="5" customFormat="1" ht="15">
      <c r="B40" s="66">
        <v>0</v>
      </c>
      <c r="C40" s="55"/>
      <c r="D40" s="55"/>
      <c r="E40" s="55"/>
    </row>
    <row r="41" spans="1:5" s="5" customFormat="1" ht="15">
      <c r="A41" s="5" t="s">
        <v>72</v>
      </c>
      <c r="B41" s="66">
        <v>10000</v>
      </c>
      <c r="C41" s="55"/>
      <c r="D41" s="55"/>
      <c r="E41" s="55"/>
    </row>
    <row r="42" spans="1:5" s="5" customFormat="1" ht="15.75">
      <c r="A42" s="68" t="s">
        <v>60</v>
      </c>
      <c r="B42" s="46">
        <f>SUM(B38:B41)</f>
        <v>35000</v>
      </c>
      <c r="C42" s="55"/>
      <c r="D42" s="55"/>
      <c r="E42" s="55"/>
    </row>
    <row r="43" spans="1:5" s="5" customFormat="1" ht="15.75">
      <c r="A43" s="32"/>
      <c r="B43" s="69"/>
      <c r="C43" s="55"/>
      <c r="D43" s="55"/>
      <c r="E43" s="55"/>
    </row>
    <row r="44" spans="1:5" s="5" customFormat="1" ht="15.75">
      <c r="A44" s="65" t="s">
        <v>73</v>
      </c>
      <c r="B44" s="69"/>
      <c r="C44" s="55"/>
      <c r="D44" s="55"/>
      <c r="E44" s="70"/>
    </row>
    <row r="45" spans="1:5" s="5" customFormat="1" ht="15">
      <c r="A45" s="5" t="s">
        <v>74</v>
      </c>
      <c r="B45" s="66">
        <v>5000</v>
      </c>
      <c r="C45" s="55"/>
      <c r="D45" s="55"/>
      <c r="E45" s="55"/>
    </row>
    <row r="46" spans="1:5" s="5" customFormat="1" ht="15.75">
      <c r="A46" s="68" t="s">
        <v>60</v>
      </c>
      <c r="B46" s="46">
        <f>SUM(B45:B45)</f>
        <v>5000</v>
      </c>
      <c r="C46" s="55"/>
      <c r="D46" s="55"/>
      <c r="E46" s="55"/>
    </row>
    <row r="47" spans="1:5" s="5" customFormat="1" ht="15.75">
      <c r="A47" s="32"/>
      <c r="B47" s="69"/>
      <c r="C47" s="55"/>
      <c r="D47" s="55"/>
      <c r="E47" s="55"/>
    </row>
    <row r="48" spans="1:5" s="5" customFormat="1" ht="15.75">
      <c r="A48" s="65" t="s">
        <v>75</v>
      </c>
      <c r="B48" s="69"/>
      <c r="C48" s="55"/>
      <c r="D48" s="55"/>
      <c r="E48" s="70"/>
    </row>
    <row r="49" spans="1:18" s="5" customFormat="1" ht="15">
      <c r="A49" s="5" t="s">
        <v>76</v>
      </c>
      <c r="B49" s="66">
        <v>5000</v>
      </c>
      <c r="C49" s="55"/>
      <c r="D49" s="55"/>
      <c r="E49" s="55"/>
    </row>
    <row r="50" spans="1:18" s="5" customFormat="1" ht="15.75">
      <c r="A50" s="68" t="s">
        <v>60</v>
      </c>
      <c r="B50" s="46">
        <f>SUM(B49:B49)</f>
        <v>5000</v>
      </c>
      <c r="C50" s="55"/>
      <c r="D50" s="55"/>
      <c r="E50" s="55"/>
    </row>
    <row r="51" spans="1:18" s="5" customFormat="1" ht="15.75">
      <c r="A51" s="32"/>
      <c r="B51" s="69"/>
      <c r="C51" s="55"/>
      <c r="D51" s="55"/>
      <c r="E51" s="55"/>
    </row>
    <row r="52" spans="1:18" s="5" customFormat="1" ht="15">
      <c r="B52" s="69"/>
      <c r="C52" s="55"/>
      <c r="D52" s="55"/>
      <c r="E52" s="70"/>
    </row>
    <row r="53" spans="1:18" s="5" customFormat="1" ht="15.75">
      <c r="A53" s="65" t="s">
        <v>77</v>
      </c>
    </row>
    <row r="54" spans="1:18" s="5" customFormat="1" ht="15">
      <c r="B54" s="66">
        <v>0</v>
      </c>
      <c r="C54" s="55"/>
      <c r="D54" s="55"/>
      <c r="E54" s="55"/>
    </row>
    <row r="55" spans="1:18" s="5" customFormat="1" ht="15">
      <c r="B55" s="66">
        <v>0</v>
      </c>
      <c r="C55" s="55"/>
      <c r="D55" s="55"/>
      <c r="E55" s="55"/>
    </row>
    <row r="56" spans="1:18" s="5" customFormat="1" ht="15.75">
      <c r="A56" s="68" t="s">
        <v>60</v>
      </c>
      <c r="B56" s="46">
        <f>SUM(B54:B55)</f>
        <v>0</v>
      </c>
      <c r="C56" s="55"/>
      <c r="D56" s="55"/>
      <c r="E56" s="55"/>
    </row>
    <row r="57" spans="1:18" s="5" customFormat="1" ht="15">
      <c r="Q57" s="9"/>
      <c r="R57" s="9"/>
    </row>
    <row r="58" spans="1:18" s="5" customFormat="1" ht="15.75">
      <c r="A58" s="32" t="s">
        <v>78</v>
      </c>
      <c r="B58" s="46">
        <f>B24+B30+B35+B42+B46+B56+B13+B19+B50</f>
        <v>697250</v>
      </c>
      <c r="C58" s="55"/>
      <c r="D58" s="55"/>
      <c r="E58" s="55"/>
    </row>
    <row r="59" spans="1:18" s="5" customFormat="1" ht="15"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</row>
    <row r="60" spans="1:18" s="5" customFormat="1" ht="27">
      <c r="A60" s="7" t="s">
        <v>79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8" s="5" customFormat="1" ht="27">
      <c r="A61" s="14"/>
      <c r="B61" s="106"/>
      <c r="C61" s="106"/>
      <c r="D61" s="106"/>
      <c r="F61" s="107" t="s">
        <v>80</v>
      </c>
      <c r="G61" s="107"/>
      <c r="H61" s="107"/>
      <c r="I61" s="107"/>
      <c r="J61" s="107"/>
      <c r="K61" s="107"/>
      <c r="L61" s="107"/>
      <c r="M61" s="107"/>
      <c r="N61" s="107"/>
      <c r="O61" s="107"/>
      <c r="P61" s="107"/>
    </row>
    <row r="62" spans="1:18" s="5" customFormat="1" ht="47.25">
      <c r="A62" s="27" t="s">
        <v>81</v>
      </c>
      <c r="B62" s="28" t="s">
        <v>82</v>
      </c>
      <c r="C62" s="28" t="s">
        <v>83</v>
      </c>
      <c r="D62" s="28" t="s">
        <v>84</v>
      </c>
      <c r="E62" s="28" t="s">
        <v>85</v>
      </c>
      <c r="F62" s="108" t="s">
        <v>86</v>
      </c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1:18" s="5" customFormat="1" ht="15.75">
      <c r="A63" s="32" t="s">
        <v>87</v>
      </c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</row>
    <row r="64" spans="1:18" s="5" customFormat="1" ht="15" customHeight="1">
      <c r="A64" s="15" t="s">
        <v>88</v>
      </c>
      <c r="B64" s="66">
        <v>100000</v>
      </c>
      <c r="C64" s="72">
        <v>0.5</v>
      </c>
      <c r="D64" s="35">
        <f>ROUND(B64*C64,0)</f>
        <v>50000</v>
      </c>
      <c r="E64" s="35">
        <f>+B64-D64</f>
        <v>50000</v>
      </c>
      <c r="F64" s="104" t="s">
        <v>89</v>
      </c>
      <c r="G64" s="104"/>
      <c r="H64" s="104"/>
      <c r="I64" s="104"/>
      <c r="J64" s="104"/>
      <c r="K64" s="104"/>
      <c r="L64" s="104"/>
      <c r="M64" s="104"/>
      <c r="N64" s="104"/>
      <c r="O64" s="104"/>
      <c r="P64" s="104"/>
    </row>
    <row r="65" spans="1:16" s="5" customFormat="1" ht="15">
      <c r="A65" s="15" t="s">
        <v>90</v>
      </c>
      <c r="B65" s="66">
        <v>85000</v>
      </c>
      <c r="C65" s="72">
        <v>0.75</v>
      </c>
      <c r="D65" s="35">
        <f>ROUND(B65*C65,0)</f>
        <v>63750</v>
      </c>
      <c r="E65" s="35">
        <f>+B65-D65</f>
        <v>21250</v>
      </c>
      <c r="F65" s="104" t="s">
        <v>91</v>
      </c>
      <c r="G65" s="104"/>
      <c r="H65" s="104"/>
      <c r="I65" s="104"/>
      <c r="J65" s="104"/>
      <c r="K65" s="104"/>
      <c r="L65" s="104"/>
      <c r="M65" s="104"/>
      <c r="N65" s="104"/>
      <c r="O65" s="104"/>
      <c r="P65" s="104"/>
    </row>
    <row r="66" spans="1:16" s="5" customFormat="1" ht="15">
      <c r="A66" s="15" t="s">
        <v>92</v>
      </c>
      <c r="B66" s="66">
        <v>150000</v>
      </c>
      <c r="C66" s="72">
        <v>0.5</v>
      </c>
      <c r="D66" s="35">
        <f t="shared" ref="D66:D67" si="0">ROUND(B66*C66,0)</f>
        <v>75000</v>
      </c>
      <c r="E66" s="35">
        <f>+B66-D66</f>
        <v>75000</v>
      </c>
      <c r="F66" s="104" t="s">
        <v>93</v>
      </c>
      <c r="G66" s="104"/>
      <c r="H66" s="104"/>
      <c r="I66" s="104"/>
      <c r="J66" s="104"/>
      <c r="K66" s="104"/>
      <c r="L66" s="104"/>
      <c r="M66" s="104"/>
      <c r="N66" s="104"/>
      <c r="O66" s="104"/>
      <c r="P66" s="104"/>
    </row>
    <row r="67" spans="1:16" s="5" customFormat="1" ht="15">
      <c r="A67" s="61"/>
      <c r="B67" s="66"/>
      <c r="C67" s="72"/>
      <c r="D67" s="35">
        <f t="shared" si="0"/>
        <v>0</v>
      </c>
      <c r="E67" s="35">
        <f>+B67-D67</f>
        <v>0</v>
      </c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</row>
    <row r="68" spans="1:16" s="5" customFormat="1" ht="15">
      <c r="A68" s="15"/>
      <c r="B68" s="66"/>
      <c r="C68" s="72"/>
      <c r="D68" s="35">
        <f>ROUND(B68*C68,0)</f>
        <v>0</v>
      </c>
      <c r="E68" s="35">
        <f t="shared" ref="E68:E72" si="1">+B68-D68</f>
        <v>0</v>
      </c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</row>
    <row r="69" spans="1:16" s="5" customFormat="1" ht="15">
      <c r="A69" s="15"/>
      <c r="B69" s="66"/>
      <c r="C69" s="72"/>
      <c r="D69" s="35">
        <f>ROUND(B69*C69,0)</f>
        <v>0</v>
      </c>
      <c r="E69" s="35">
        <f>+B69-D69</f>
        <v>0</v>
      </c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</row>
    <row r="70" spans="1:16" s="5" customFormat="1" ht="15">
      <c r="A70" s="15"/>
      <c r="B70" s="66"/>
      <c r="C70" s="72"/>
      <c r="D70" s="35">
        <f>ROUND(B70*C70,0)</f>
        <v>0</v>
      </c>
      <c r="E70" s="35">
        <f>+B70-D70</f>
        <v>0</v>
      </c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</row>
    <row r="71" spans="1:16" s="5" customFormat="1" ht="15">
      <c r="A71" s="15"/>
      <c r="B71" s="73"/>
      <c r="C71" s="74"/>
      <c r="D71" s="36">
        <f>ROUND(B71*C71,0)</f>
        <v>0</v>
      </c>
      <c r="E71" s="36">
        <f>+B71-D71</f>
        <v>0</v>
      </c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</row>
    <row r="72" spans="1:16" s="5" customFormat="1" ht="15">
      <c r="A72" s="5" t="s">
        <v>94</v>
      </c>
      <c r="B72" s="37">
        <f>SUM(B64:B71)</f>
        <v>335000</v>
      </c>
      <c r="C72" s="19"/>
      <c r="D72" s="37">
        <f>SUM(D64:D71)</f>
        <v>188750</v>
      </c>
      <c r="E72" s="37">
        <f t="shared" si="1"/>
        <v>146250</v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</row>
    <row r="73" spans="1:16" s="5" customFormat="1" ht="15">
      <c r="A73" s="5" t="s">
        <v>95</v>
      </c>
      <c r="B73" s="35">
        <f>D73</f>
        <v>33750</v>
      </c>
      <c r="D73" s="75">
        <v>33750</v>
      </c>
      <c r="E73" s="38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</row>
    <row r="74" spans="1:16" s="5" customFormat="1" ht="15.75" thickBot="1">
      <c r="A74" s="5" t="s">
        <v>96</v>
      </c>
      <c r="B74" s="93"/>
      <c r="D74" s="76">
        <f>D73/D72</f>
        <v>0.17880794701986755</v>
      </c>
      <c r="E74" s="39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</row>
    <row r="75" spans="1:16" s="5" customFormat="1" ht="16.5" thickBot="1">
      <c r="A75" s="22" t="s">
        <v>97</v>
      </c>
      <c r="B75" s="40">
        <f>B72+B73</f>
        <v>368750</v>
      </c>
      <c r="C75" s="23"/>
      <c r="D75" s="40">
        <f t="shared" ref="D75" si="2">D72+D73</f>
        <v>222500</v>
      </c>
      <c r="E75" s="40">
        <f>E72</f>
        <v>146250</v>
      </c>
    </row>
    <row r="76" spans="1:16" s="5" customFormat="1" ht="15">
      <c r="A76" s="15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</row>
    <row r="77" spans="1:16" s="5" customFormat="1" ht="47.25">
      <c r="A77" s="29"/>
      <c r="B77" s="28" t="s">
        <v>98</v>
      </c>
      <c r="C77" s="28" t="s">
        <v>99</v>
      </c>
      <c r="D77" s="28" t="s">
        <v>100</v>
      </c>
      <c r="E77" s="28" t="s">
        <v>101</v>
      </c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</row>
    <row r="78" spans="1:16" s="5" customFormat="1" ht="15.75">
      <c r="A78" s="48" t="s">
        <v>102</v>
      </c>
      <c r="B78" s="55"/>
      <c r="D78" s="55"/>
      <c r="E78" s="55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</row>
    <row r="79" spans="1:16" s="5" customFormat="1" ht="32.25" customHeight="1">
      <c r="A79" s="5" t="s">
        <v>103</v>
      </c>
      <c r="B79" s="66">
        <v>150000</v>
      </c>
      <c r="C79" s="72">
        <v>0.5</v>
      </c>
      <c r="D79" s="35">
        <f>ROUND(B79*C79,0)</f>
        <v>75000</v>
      </c>
      <c r="E79" s="35">
        <f>+B79-D79</f>
        <v>75000</v>
      </c>
      <c r="F79" s="104" t="s">
        <v>104</v>
      </c>
      <c r="G79" s="104"/>
      <c r="H79" s="104"/>
      <c r="I79" s="104"/>
      <c r="J79" s="104"/>
      <c r="K79" s="104"/>
      <c r="L79" s="104"/>
      <c r="M79" s="104"/>
      <c r="N79" s="104"/>
      <c r="O79" s="104"/>
      <c r="P79" s="104"/>
    </row>
    <row r="80" spans="1:16" s="5" customFormat="1" ht="28.5" customHeight="1">
      <c r="A80" s="5" t="s">
        <v>105</v>
      </c>
      <c r="B80" s="66">
        <v>75000</v>
      </c>
      <c r="C80" s="72">
        <v>1</v>
      </c>
      <c r="D80" s="35">
        <f t="shared" ref="D80:D86" si="3">ROUND(B80*C80,0)</f>
        <v>75000</v>
      </c>
      <c r="E80" s="35">
        <f t="shared" ref="E80:E86" si="4">+B80-D80</f>
        <v>0</v>
      </c>
      <c r="F80" s="104" t="s">
        <v>106</v>
      </c>
      <c r="G80" s="104"/>
      <c r="H80" s="104"/>
      <c r="I80" s="104"/>
      <c r="J80" s="104"/>
      <c r="K80" s="104"/>
      <c r="L80" s="104"/>
      <c r="M80" s="104"/>
      <c r="N80" s="104"/>
      <c r="O80" s="104"/>
      <c r="P80" s="104"/>
    </row>
    <row r="81" spans="1:16" s="5" customFormat="1" ht="15">
      <c r="A81" s="5" t="s">
        <v>107</v>
      </c>
      <c r="B81" s="66">
        <v>20000</v>
      </c>
      <c r="C81" s="72">
        <v>0.5</v>
      </c>
      <c r="D81" s="35">
        <f t="shared" si="3"/>
        <v>10000</v>
      </c>
      <c r="E81" s="35">
        <f t="shared" si="4"/>
        <v>10000</v>
      </c>
      <c r="F81" s="104" t="s">
        <v>108</v>
      </c>
      <c r="G81" s="104"/>
      <c r="H81" s="104"/>
      <c r="I81" s="104"/>
      <c r="J81" s="104"/>
      <c r="K81" s="104"/>
      <c r="L81" s="104"/>
      <c r="M81" s="104"/>
      <c r="N81" s="104"/>
      <c r="O81" s="104"/>
      <c r="P81" s="104"/>
    </row>
    <row r="82" spans="1:16" s="5" customFormat="1" ht="15">
      <c r="A82" s="5" t="s">
        <v>76</v>
      </c>
      <c r="B82" s="66">
        <v>5000</v>
      </c>
      <c r="C82" s="72">
        <v>0</v>
      </c>
      <c r="D82" s="35">
        <f t="shared" si="3"/>
        <v>0</v>
      </c>
      <c r="E82" s="35">
        <f t="shared" si="4"/>
        <v>5000</v>
      </c>
      <c r="F82" s="104" t="s">
        <v>109</v>
      </c>
      <c r="G82" s="104"/>
      <c r="H82" s="104"/>
      <c r="I82" s="104"/>
      <c r="J82" s="104"/>
      <c r="K82" s="104"/>
      <c r="L82" s="104"/>
      <c r="M82" s="104"/>
      <c r="N82" s="104"/>
      <c r="O82" s="104"/>
      <c r="P82" s="104"/>
    </row>
    <row r="83" spans="1:16" s="5" customFormat="1" ht="15">
      <c r="A83" s="5" t="s">
        <v>110</v>
      </c>
      <c r="B83" s="66">
        <v>22000</v>
      </c>
      <c r="C83" s="72">
        <v>0.5</v>
      </c>
      <c r="D83" s="35">
        <f t="shared" si="3"/>
        <v>11000</v>
      </c>
      <c r="E83" s="35">
        <f t="shared" si="4"/>
        <v>11000</v>
      </c>
      <c r="F83" s="104" t="s">
        <v>111</v>
      </c>
      <c r="G83" s="104"/>
      <c r="H83" s="104"/>
      <c r="I83" s="104"/>
      <c r="J83" s="104"/>
      <c r="K83" s="104"/>
      <c r="L83" s="104"/>
      <c r="M83" s="104"/>
      <c r="N83" s="104"/>
      <c r="O83" s="104"/>
      <c r="P83" s="104"/>
    </row>
    <row r="84" spans="1:16" s="5" customFormat="1" ht="33.75" customHeight="1">
      <c r="A84" s="5" t="s">
        <v>112</v>
      </c>
      <c r="B84" s="66">
        <v>21000</v>
      </c>
      <c r="C84" s="72">
        <v>1</v>
      </c>
      <c r="D84" s="35">
        <f t="shared" si="3"/>
        <v>21000</v>
      </c>
      <c r="E84" s="35">
        <f t="shared" si="4"/>
        <v>0</v>
      </c>
      <c r="F84" s="104" t="s">
        <v>113</v>
      </c>
      <c r="G84" s="104"/>
      <c r="H84" s="104"/>
      <c r="I84" s="104"/>
      <c r="J84" s="104"/>
      <c r="K84" s="104"/>
      <c r="L84" s="104"/>
      <c r="M84" s="104"/>
      <c r="N84" s="104"/>
      <c r="O84" s="104"/>
      <c r="P84" s="104"/>
    </row>
    <row r="85" spans="1:16" s="5" customFormat="1" ht="15">
      <c r="A85" s="21" t="s">
        <v>114</v>
      </c>
      <c r="B85" s="66"/>
      <c r="C85" s="72"/>
      <c r="D85" s="35">
        <f t="shared" si="3"/>
        <v>0</v>
      </c>
      <c r="E85" s="35">
        <f t="shared" si="4"/>
        <v>0</v>
      </c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</row>
    <row r="86" spans="1:16" s="5" customFormat="1" ht="75.75" thickBot="1">
      <c r="A86" s="2" t="s">
        <v>115</v>
      </c>
      <c r="B86" s="66">
        <v>35500</v>
      </c>
      <c r="C86" s="72">
        <v>1</v>
      </c>
      <c r="D86" s="35">
        <f t="shared" si="3"/>
        <v>35500</v>
      </c>
      <c r="E86" s="35">
        <f t="shared" si="4"/>
        <v>0</v>
      </c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</row>
    <row r="87" spans="1:16" s="5" customFormat="1" ht="16.5" thickBot="1">
      <c r="A87" s="22" t="s">
        <v>116</v>
      </c>
      <c r="B87" s="40">
        <f>SUM(B79:B86)</f>
        <v>328500</v>
      </c>
      <c r="D87" s="40">
        <f>SUM(D79:D86)</f>
        <v>227500</v>
      </c>
      <c r="E87" s="40">
        <f>SUM(E79:E86)</f>
        <v>101000</v>
      </c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</row>
    <row r="88" spans="1:16" s="5" customFormat="1" ht="15">
      <c r="D88" s="39"/>
      <c r="E88" s="39"/>
    </row>
    <row r="89" spans="1:16" s="5" customFormat="1" ht="16.5" thickBot="1">
      <c r="A89" s="63" t="s">
        <v>117</v>
      </c>
      <c r="B89" s="45">
        <f>B75+B87</f>
        <v>697250</v>
      </c>
      <c r="D89" s="45">
        <f>D75+D87</f>
        <v>450000</v>
      </c>
      <c r="E89" s="45">
        <f>E75+E87</f>
        <v>247250</v>
      </c>
    </row>
    <row r="90" spans="1:16" s="5" customFormat="1" ht="15.75" thickTop="1">
      <c r="C90" s="19"/>
      <c r="D90" s="15" t="str">
        <f>IF(B13=D89," ","Does not Balance to Amount Requested from MHM")</f>
        <v xml:space="preserve"> </v>
      </c>
    </row>
    <row r="91" spans="1:16" s="5" customFormat="1" ht="15.75" thickBot="1">
      <c r="B91" s="15"/>
      <c r="C91" s="19"/>
      <c r="D91" s="19"/>
    </row>
    <row r="92" spans="1:16" s="5" customFormat="1" ht="15.75">
      <c r="A92" s="24" t="s">
        <v>118</v>
      </c>
      <c r="B92" s="3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</row>
    <row r="93" spans="1:16" s="5" customFormat="1" ht="15">
      <c r="A93" s="25" t="s">
        <v>119</v>
      </c>
      <c r="B93" s="42">
        <f>C7</f>
        <v>450000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</row>
    <row r="94" spans="1:16" s="5" customFormat="1" ht="15">
      <c r="A94" s="25" t="s">
        <v>120</v>
      </c>
      <c r="B94" s="42">
        <f>B58-B89</f>
        <v>0</v>
      </c>
      <c r="C94" s="15" t="str">
        <f>IF(B94&lt;&gt;0,"Balance Error - Please Review"," ")</f>
        <v xml:space="preserve"> </v>
      </c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</row>
    <row r="95" spans="1:16" s="5" customFormat="1" ht="15">
      <c r="A95" s="25" t="s">
        <v>121</v>
      </c>
      <c r="B95" s="77">
        <f>B13/B89</f>
        <v>0.64539261384008606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</row>
    <row r="96" spans="1:16" s="5" customFormat="1" ht="15">
      <c r="A96" s="25" t="s">
        <v>122</v>
      </c>
      <c r="B96" s="78">
        <v>5000000</v>
      </c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</row>
    <row r="97" spans="1:16" s="5" customFormat="1" ht="15.75" thickBot="1">
      <c r="A97" s="26" t="s">
        <v>123</v>
      </c>
      <c r="B97" s="79">
        <f>+B93/B96</f>
        <v>0.09</v>
      </c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</row>
    <row r="98" spans="1:16" s="5" customFormat="1" ht="15"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</row>
    <row r="99" spans="1:16" s="5" customFormat="1" ht="15">
      <c r="B99" s="103"/>
      <c r="C99" s="103"/>
      <c r="D99" s="103"/>
    </row>
    <row r="100" spans="1:16" s="5" customFormat="1" ht="15">
      <c r="B100" s="103"/>
      <c r="C100" s="103"/>
      <c r="D100" s="103"/>
    </row>
    <row r="101" spans="1:16" s="5" customFormat="1" ht="15">
      <c r="B101" s="103"/>
      <c r="C101" s="103"/>
      <c r="D101" s="103"/>
    </row>
    <row r="102" spans="1:16" s="5" customFormat="1" ht="15">
      <c r="B102" s="103"/>
      <c r="C102" s="103"/>
      <c r="D102" s="103"/>
    </row>
    <row r="103" spans="1:16" s="5" customFormat="1" ht="15">
      <c r="B103" s="103"/>
      <c r="C103" s="103"/>
      <c r="D103" s="103"/>
    </row>
    <row r="104" spans="1:16" s="5" customFormat="1" ht="15">
      <c r="B104" s="103"/>
      <c r="C104" s="103"/>
      <c r="D104" s="103"/>
    </row>
    <row r="105" spans="1:16" s="5" customFormat="1" ht="15">
      <c r="B105" s="103"/>
      <c r="C105" s="103"/>
      <c r="D105" s="103"/>
    </row>
    <row r="106" spans="1:16" s="5" customFormat="1" ht="15">
      <c r="B106" s="103"/>
      <c r="C106" s="103"/>
      <c r="D106" s="103"/>
    </row>
    <row r="107" spans="1:16" s="5" customFormat="1" ht="15">
      <c r="B107" s="103"/>
      <c r="C107" s="103"/>
      <c r="D107" s="103"/>
    </row>
    <row r="108" spans="1:16" s="5" customFormat="1" ht="15">
      <c r="B108" s="103"/>
      <c r="C108" s="103"/>
      <c r="D108" s="103"/>
    </row>
    <row r="109" spans="1:16" s="5" customFormat="1" ht="15">
      <c r="B109" s="103"/>
      <c r="C109" s="103"/>
      <c r="D109" s="103"/>
    </row>
    <row r="110" spans="1:16" s="5" customFormat="1" ht="15">
      <c r="B110" s="103"/>
      <c r="C110" s="103"/>
      <c r="D110" s="103"/>
    </row>
    <row r="111" spans="1:16" s="5" customFormat="1" ht="15"/>
    <row r="112" spans="1:16" s="5" customFormat="1" ht="15"/>
    <row r="113" s="5" customFormat="1" ht="15"/>
    <row r="114" s="5" customFormat="1" ht="15"/>
    <row r="115" s="5" customFormat="1" ht="15"/>
    <row r="116" s="5" customFormat="1" ht="15"/>
    <row r="117" s="5" customFormat="1" ht="15"/>
    <row r="118" s="5" customFormat="1" ht="15"/>
    <row r="119" s="5" customFormat="1" ht="15"/>
    <row r="120" s="5" customFormat="1" ht="15"/>
    <row r="121" s="5" customFormat="1" ht="15"/>
    <row r="122" s="5" customFormat="1" ht="15"/>
    <row r="123" s="5" customFormat="1" ht="15"/>
    <row r="124" s="5" customFormat="1" ht="15"/>
    <row r="125" s="5" customFormat="1" ht="15"/>
    <row r="126" s="5" customFormat="1" ht="15"/>
    <row r="127" s="5" customFormat="1" ht="15"/>
    <row r="128" s="5" customFormat="1" ht="15"/>
    <row r="129" s="5" customFormat="1" ht="15"/>
    <row r="130" s="5" customFormat="1" ht="15"/>
    <row r="131" s="5" customFormat="1" ht="15"/>
    <row r="132" s="5" customFormat="1" ht="15"/>
    <row r="133" s="5" customFormat="1" ht="15"/>
    <row r="134" s="5" customFormat="1" ht="15"/>
    <row r="135" s="5" customFormat="1" ht="15"/>
    <row r="136" s="5" customFormat="1" ht="15"/>
    <row r="137" s="5" customFormat="1" ht="15"/>
    <row r="138" s="5" customFormat="1" ht="15"/>
    <row r="139" s="5" customFormat="1" ht="15"/>
    <row r="140" s="5" customFormat="1" ht="15"/>
    <row r="141" s="5" customFormat="1" ht="15"/>
    <row r="142" s="5" customFormat="1" ht="15"/>
    <row r="143" s="5" customFormat="1" ht="15"/>
    <row r="14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1048546" spans="2:4" ht="15">
      <c r="B1048546" s="103"/>
      <c r="C1048546" s="103"/>
      <c r="D1048546" s="103"/>
    </row>
  </sheetData>
  <sheetProtection algorithmName="SHA-512" hashValue="R0kRrJnIfnG0WC1ySSO3kZX8Lli+PUxvxDj+TrrgQh96hjqi2tRzPFDtfXZZnnfAoBzVEJwXp/fS3fCYDrb8dA==" saltValue="biF3tar6kX3buQFTU0NNeg==" spinCount="100000" sheet="1" selectLockedCells="1"/>
  <mergeCells count="49">
    <mergeCell ref="F69:P69"/>
    <mergeCell ref="C8:D8"/>
    <mergeCell ref="F59:P59"/>
    <mergeCell ref="B61:D61"/>
    <mergeCell ref="F61:P61"/>
    <mergeCell ref="F62:P62"/>
    <mergeCell ref="F63:P63"/>
    <mergeCell ref="F64:P64"/>
    <mergeCell ref="F65:P65"/>
    <mergeCell ref="F66:P66"/>
    <mergeCell ref="F67:P67"/>
    <mergeCell ref="F68:P68"/>
    <mergeCell ref="F82:P82"/>
    <mergeCell ref="F70:P70"/>
    <mergeCell ref="F71:P71"/>
    <mergeCell ref="F72:P72"/>
    <mergeCell ref="F73:P73"/>
    <mergeCell ref="F74:P74"/>
    <mergeCell ref="F76:P76"/>
    <mergeCell ref="F77:P77"/>
    <mergeCell ref="F78:P78"/>
    <mergeCell ref="F79:P79"/>
    <mergeCell ref="F80:P80"/>
    <mergeCell ref="F81:P81"/>
    <mergeCell ref="F86:P86"/>
    <mergeCell ref="F83:P83"/>
    <mergeCell ref="F84:P84"/>
    <mergeCell ref="F85:P85"/>
    <mergeCell ref="B102:D102"/>
    <mergeCell ref="F87:P87"/>
    <mergeCell ref="F92:P92"/>
    <mergeCell ref="F93:P93"/>
    <mergeCell ref="F94:P94"/>
    <mergeCell ref="F95:P95"/>
    <mergeCell ref="F96:P96"/>
    <mergeCell ref="F97:P97"/>
    <mergeCell ref="F98:P98"/>
    <mergeCell ref="B99:D99"/>
    <mergeCell ref="B100:D100"/>
    <mergeCell ref="B101:D101"/>
    <mergeCell ref="B109:D109"/>
    <mergeCell ref="B110:D110"/>
    <mergeCell ref="B1048546:D1048546"/>
    <mergeCell ref="B103:D103"/>
    <mergeCell ref="B104:D104"/>
    <mergeCell ref="B105:D105"/>
    <mergeCell ref="B106:D106"/>
    <mergeCell ref="B107:D107"/>
    <mergeCell ref="B108:D108"/>
  </mergeCells>
  <conditionalFormatting sqref="B75 D75 B87 D87">
    <cfRule type="cellIs" priority="3" operator="equal">
      <formula>$B$46=$D$87</formula>
    </cfRule>
    <cfRule type="cellIs" dxfId="11" priority="4" operator="equal">
      <formula>$B$46</formula>
    </cfRule>
  </conditionalFormatting>
  <conditionalFormatting sqref="C94">
    <cfRule type="containsText" dxfId="10" priority="1" operator="containsText" text="Not">
      <formula>NOT(ISERROR(SEARCH("Not",C94)))</formula>
    </cfRule>
  </conditionalFormatting>
  <conditionalFormatting sqref="D90 B91">
    <cfRule type="containsText" dxfId="9" priority="2" operator="containsText" text="Not">
      <formula>NOT(ISERROR(SEARCH("Not",B90)))</formula>
    </cfRule>
  </conditionalFormatting>
  <dataValidations count="1">
    <dataValidation type="list" allowBlank="1" showInputMessage="1" showErrorMessage="1" sqref="C8" xr:uid="{66070DFE-E86F-4834-840B-2BB126EFBD41}">
      <formula1>"Monthly, Quarterly, Biannual (for requests $100k and below), Annual (for requests $100k and below)"</formula1>
    </dataValidation>
  </dataValidations>
  <pageMargins left="0.7" right="0.7" top="0.75" bottom="0.75" header="0.3" footer="0.3"/>
  <pageSetup scale="54" fitToHeight="0" orientation="landscape" horizontalDpi="1200" verticalDpi="1200" r:id="rId1"/>
  <rowBreaks count="1" manualBreakCount="1">
    <brk id="59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5BB2-282B-4251-87C4-79537B5B6C88}">
  <sheetPr>
    <pageSetUpPr fitToPage="1"/>
  </sheetPr>
  <dimension ref="A2:R1048565"/>
  <sheetViews>
    <sheetView zoomScaleNormal="100" workbookViewId="0">
      <selection activeCell="C2" sqref="C2"/>
    </sheetView>
  </sheetViews>
  <sheetFormatPr defaultColWidth="8.85546875" defaultRowHeight="14.25"/>
  <cols>
    <col min="1" max="1" width="50.140625" style="85" customWidth="1"/>
    <col min="2" max="2" width="25.7109375" style="85" customWidth="1"/>
    <col min="3" max="3" width="18.140625" style="85" customWidth="1"/>
    <col min="4" max="5" width="16.7109375" style="85" customWidth="1"/>
    <col min="6" max="6" width="9.85546875" style="85" bestFit="1" customWidth="1"/>
    <col min="7" max="16384" width="8.85546875" style="85"/>
  </cols>
  <sheetData>
    <row r="2" spans="1:18" ht="15.75">
      <c r="B2" s="62" t="s">
        <v>47</v>
      </c>
      <c r="C2" s="94"/>
      <c r="D2" s="95"/>
    </row>
    <row r="3" spans="1:18" ht="15.75">
      <c r="B3" s="63" t="s">
        <v>49</v>
      </c>
      <c r="C3" s="94"/>
      <c r="D3" s="96"/>
      <c r="E3" s="87"/>
    </row>
    <row r="4" spans="1:18" ht="15.75">
      <c r="B4" s="63"/>
      <c r="C4" s="86"/>
      <c r="D4" s="87"/>
      <c r="E4" s="87"/>
    </row>
    <row r="5" spans="1:18" ht="15.75">
      <c r="B5" s="63"/>
      <c r="C5" s="50" t="s">
        <v>51</v>
      </c>
      <c r="D5" s="51" t="s">
        <v>52</v>
      </c>
      <c r="E5" s="87"/>
    </row>
    <row r="6" spans="1:18" ht="15.75">
      <c r="B6" s="63" t="s">
        <v>53</v>
      </c>
      <c r="C6" s="97"/>
      <c r="D6" s="97"/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ht="15.75">
      <c r="B7" s="63" t="s">
        <v>46</v>
      </c>
      <c r="C7" s="100"/>
      <c r="D7" s="10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8" ht="33.75" customHeight="1">
      <c r="B8" s="63" t="s">
        <v>54</v>
      </c>
      <c r="C8" s="111" t="s">
        <v>124</v>
      </c>
      <c r="D8" s="111"/>
    </row>
    <row r="9" spans="1:18" ht="15">
      <c r="B9" s="5"/>
      <c r="C9" s="88"/>
      <c r="G9" s="6"/>
      <c r="H9" s="4"/>
      <c r="I9" s="4"/>
      <c r="J9" s="4"/>
      <c r="K9" s="4"/>
      <c r="L9" s="4"/>
      <c r="M9" s="4"/>
    </row>
    <row r="11" spans="1:18" s="5" customFormat="1" ht="27">
      <c r="A11" s="7" t="s">
        <v>125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s="5" customFormat="1" ht="18">
      <c r="A12" s="64" t="s">
        <v>57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R12" s="9"/>
    </row>
    <row r="13" spans="1:18" s="5" customFormat="1" ht="15.75">
      <c r="A13" s="65" t="s">
        <v>58</v>
      </c>
      <c r="B13" s="57">
        <f>C7</f>
        <v>0</v>
      </c>
      <c r="C13" s="11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9"/>
      <c r="R13" s="9"/>
    </row>
    <row r="14" spans="1:18" s="5" customFormat="1" ht="15.75">
      <c r="A14" s="47"/>
      <c r="B14" s="11"/>
      <c r="C14" s="11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R14" s="9"/>
    </row>
    <row r="15" spans="1:18" s="5" customFormat="1" ht="15.75">
      <c r="A15" s="10"/>
      <c r="B15" s="28" t="s">
        <v>45</v>
      </c>
      <c r="C15" s="52"/>
      <c r="D15" s="52"/>
      <c r="E15" s="5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/>
      <c r="R15" s="9"/>
    </row>
    <row r="16" spans="1:18" s="5" customFormat="1" ht="15.75">
      <c r="A16" s="65" t="s">
        <v>59</v>
      </c>
      <c r="B16" s="3"/>
      <c r="C16" s="3"/>
      <c r="D16" s="3"/>
      <c r="E16" s="5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"/>
      <c r="R16" s="9"/>
    </row>
    <row r="17" spans="1:18" s="5" customFormat="1" ht="15">
      <c r="A17" s="10"/>
      <c r="B17" s="11">
        <v>0</v>
      </c>
      <c r="C17" s="54"/>
      <c r="D17" s="54"/>
      <c r="E17" s="5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8" s="5" customFormat="1" ht="15">
      <c r="A18" s="10"/>
      <c r="B18" s="11">
        <v>0</v>
      </c>
      <c r="C18" s="54"/>
      <c r="D18" s="54"/>
      <c r="E18" s="5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8" s="5" customFormat="1" ht="15">
      <c r="A19" s="10"/>
      <c r="B19" s="11">
        <v>0</v>
      </c>
      <c r="C19" s="54"/>
      <c r="D19" s="54"/>
      <c r="E19" s="5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8" s="5" customFormat="1" ht="15.75">
      <c r="A20" s="31" t="s">
        <v>60</v>
      </c>
      <c r="B20" s="46">
        <f>SUM(B17:B19)</f>
        <v>0</v>
      </c>
      <c r="C20" s="55"/>
      <c r="D20" s="55"/>
      <c r="E20" s="5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8" s="5" customFormat="1" ht="15.75">
      <c r="A21" s="31"/>
      <c r="B21" s="55"/>
      <c r="C21" s="55"/>
      <c r="D21" s="55"/>
      <c r="E21" s="5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8" s="5" customFormat="1" ht="15.75">
      <c r="A22" s="65" t="s">
        <v>61</v>
      </c>
      <c r="B22" s="3"/>
      <c r="C22" s="3"/>
      <c r="D22" s="3"/>
      <c r="E22" s="5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/>
      <c r="R22" s="9"/>
    </row>
    <row r="23" spans="1:18" s="5" customFormat="1" ht="15">
      <c r="A23" s="10"/>
      <c r="B23" s="11">
        <v>0</v>
      </c>
      <c r="C23" s="54"/>
      <c r="D23" s="54"/>
      <c r="E23" s="5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8" s="5" customFormat="1" ht="15">
      <c r="A24" s="10"/>
      <c r="B24" s="11">
        <v>0</v>
      </c>
      <c r="C24" s="54"/>
      <c r="D24" s="54"/>
      <c r="E24" s="5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8" s="5" customFormat="1" ht="15">
      <c r="A25" s="10"/>
      <c r="B25" s="11">
        <v>0</v>
      </c>
      <c r="C25" s="54"/>
      <c r="D25" s="54"/>
      <c r="E25" s="5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8" s="5" customFormat="1" ht="15.75">
      <c r="A26" s="31" t="s">
        <v>60</v>
      </c>
      <c r="B26" s="46">
        <f>SUM(B23:B25)</f>
        <v>0</v>
      </c>
      <c r="C26" s="55"/>
      <c r="D26" s="55"/>
      <c r="E26" s="5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8" s="5" customFormat="1" ht="15.75">
      <c r="A27" s="12"/>
      <c r="B27" s="13"/>
      <c r="C27" s="54"/>
      <c r="D27" s="54"/>
      <c r="E27" s="5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8" s="5" customFormat="1" ht="15.75">
      <c r="A28" s="65" t="s">
        <v>64</v>
      </c>
      <c r="B28" s="11"/>
      <c r="C28" s="54"/>
      <c r="D28" s="54"/>
      <c r="E28" s="5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8" s="5" customFormat="1" ht="15">
      <c r="A29" s="10"/>
      <c r="B29" s="11">
        <v>0</v>
      </c>
      <c r="C29" s="54"/>
      <c r="D29" s="54"/>
      <c r="E29" s="5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8" s="5" customFormat="1" ht="15">
      <c r="A30" s="10"/>
      <c r="B30" s="11">
        <v>0</v>
      </c>
      <c r="C30" s="54"/>
      <c r="D30" s="54"/>
      <c r="E30" s="5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8" s="5" customFormat="1" ht="15">
      <c r="A31" s="10"/>
      <c r="B31" s="11">
        <v>0</v>
      </c>
      <c r="C31" s="54"/>
      <c r="D31" s="54"/>
      <c r="E31" s="5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8" s="5" customFormat="1" ht="15.75">
      <c r="A32" s="31" t="s">
        <v>60</v>
      </c>
      <c r="B32" s="46">
        <f>SUM(B29:B31)</f>
        <v>0</v>
      </c>
      <c r="C32" s="55"/>
      <c r="D32" s="55"/>
      <c r="E32" s="5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5" customFormat="1" ht="15.75">
      <c r="A33" s="12"/>
      <c r="B33" s="13"/>
      <c r="C33" s="54"/>
      <c r="D33" s="54"/>
      <c r="E33" s="5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5" customFormat="1" ht="15.75">
      <c r="A34" s="65" t="s">
        <v>68</v>
      </c>
      <c r="B34" s="13"/>
      <c r="C34" s="54"/>
      <c r="D34" s="54"/>
      <c r="E34" s="56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5" customFormat="1" ht="15">
      <c r="A35" s="10"/>
      <c r="B35" s="11">
        <v>0</v>
      </c>
      <c r="C35" s="54"/>
      <c r="D35" s="54"/>
      <c r="E35" s="5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5" customFormat="1" ht="15">
      <c r="A36" s="10"/>
      <c r="B36" s="11">
        <v>0</v>
      </c>
      <c r="C36" s="54"/>
      <c r="D36" s="54"/>
      <c r="E36" s="5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5" customFormat="1" ht="15">
      <c r="A37" s="10"/>
      <c r="B37" s="11">
        <v>0</v>
      </c>
      <c r="C37" s="54"/>
      <c r="D37" s="54"/>
      <c r="E37" s="5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5" customFormat="1" ht="15.75">
      <c r="A38" s="31" t="s">
        <v>60</v>
      </c>
      <c r="B38" s="46">
        <f>SUM(B35:B37)</f>
        <v>0</v>
      </c>
      <c r="C38" s="55"/>
      <c r="D38" s="55"/>
      <c r="E38" s="5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5" customFormat="1" ht="15.75">
      <c r="A39" s="12"/>
      <c r="B39" s="13"/>
      <c r="C39" s="54"/>
      <c r="D39" s="54"/>
      <c r="E39" s="5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5" customFormat="1" ht="15.75">
      <c r="A40" s="65" t="s">
        <v>70</v>
      </c>
      <c r="B40" s="11"/>
      <c r="C40" s="54"/>
      <c r="D40" s="54"/>
      <c r="E40" s="56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5" customFormat="1" ht="15">
      <c r="A41" s="10"/>
      <c r="B41" s="11">
        <v>0</v>
      </c>
      <c r="C41" s="54"/>
      <c r="D41" s="54"/>
      <c r="E41" s="5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5" customFormat="1" ht="15">
      <c r="A42" s="10"/>
      <c r="B42" s="11">
        <v>0</v>
      </c>
      <c r="C42" s="54"/>
      <c r="D42" s="54"/>
      <c r="E42" s="5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5" customFormat="1" ht="15">
      <c r="A43" s="10"/>
      <c r="B43" s="11">
        <v>0</v>
      </c>
      <c r="C43" s="54"/>
      <c r="D43" s="54"/>
      <c r="E43" s="5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5" customFormat="1" ht="15.75">
      <c r="A44" s="31" t="s">
        <v>60</v>
      </c>
      <c r="B44" s="46">
        <f>SUM(B41:B43)</f>
        <v>0</v>
      </c>
      <c r="C44" s="55"/>
      <c r="D44" s="55"/>
      <c r="E44" s="55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5" customFormat="1" ht="15.75">
      <c r="A45" s="12"/>
      <c r="B45" s="13"/>
      <c r="C45" s="54"/>
      <c r="D45" s="54"/>
      <c r="E45" s="5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5" customFormat="1" ht="15.75">
      <c r="A46" s="65" t="s">
        <v>73</v>
      </c>
      <c r="B46" s="13"/>
      <c r="C46" s="54"/>
      <c r="D46" s="54"/>
      <c r="E46" s="56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5" customFormat="1" ht="15">
      <c r="A47" s="10"/>
      <c r="B47" s="11">
        <v>0</v>
      </c>
      <c r="C47" s="54"/>
      <c r="D47" s="54"/>
      <c r="E47" s="54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5" customFormat="1" ht="15">
      <c r="A48" s="10"/>
      <c r="B48" s="11">
        <v>0</v>
      </c>
      <c r="C48" s="54"/>
      <c r="D48" s="54"/>
      <c r="E48" s="54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8" s="5" customFormat="1" ht="15">
      <c r="A49" s="10"/>
      <c r="B49" s="11">
        <v>0</v>
      </c>
      <c r="C49" s="54"/>
      <c r="D49" s="54"/>
      <c r="E49" s="5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8" s="5" customFormat="1" ht="15.75">
      <c r="A50" s="31" t="s">
        <v>60</v>
      </c>
      <c r="B50" s="46">
        <f>SUM(B47:B49)</f>
        <v>0</v>
      </c>
      <c r="C50" s="55"/>
      <c r="D50" s="55"/>
      <c r="E50" s="5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8" s="5" customFormat="1" ht="15.75">
      <c r="A51" s="12"/>
      <c r="B51" s="13"/>
      <c r="C51" s="54"/>
      <c r="D51" s="54"/>
      <c r="E51" s="54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8" s="5" customFormat="1" ht="15.75">
      <c r="A52" s="65" t="s">
        <v>75</v>
      </c>
      <c r="B52" s="13"/>
      <c r="C52" s="54"/>
      <c r="D52" s="54"/>
      <c r="E52" s="56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8" s="5" customFormat="1" ht="15">
      <c r="A53" s="10"/>
      <c r="B53" s="11">
        <v>0</v>
      </c>
      <c r="C53" s="54"/>
      <c r="D53" s="54"/>
      <c r="E53" s="54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8" s="5" customFormat="1" ht="15">
      <c r="A54" s="10"/>
      <c r="B54" s="11">
        <v>0</v>
      </c>
      <c r="C54" s="54"/>
      <c r="D54" s="54"/>
      <c r="E54" s="54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8" s="5" customFormat="1" ht="15">
      <c r="A55" s="10"/>
      <c r="B55" s="11">
        <v>0</v>
      </c>
      <c r="C55" s="54"/>
      <c r="D55" s="54"/>
      <c r="E55" s="5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8" s="5" customFormat="1" ht="15.75">
      <c r="A56" s="31" t="s">
        <v>60</v>
      </c>
      <c r="B56" s="46">
        <f>SUM(B53:B55)</f>
        <v>0</v>
      </c>
      <c r="C56" s="55"/>
      <c r="D56" s="55"/>
      <c r="E56" s="5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8" s="5" customFormat="1" ht="15.75">
      <c r="A57" s="12"/>
      <c r="B57" s="13"/>
      <c r="C57" s="54"/>
      <c r="D57" s="54"/>
      <c r="E57" s="54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8" s="5" customFormat="1" ht="15">
      <c r="B58" s="13"/>
      <c r="C58" s="54"/>
      <c r="D58" s="54"/>
      <c r="E58" s="56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8" s="5" customFormat="1" ht="15.75">
      <c r="A59" s="65" t="s">
        <v>77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8" s="5" customFormat="1" ht="15">
      <c r="A60" s="10"/>
      <c r="B60" s="11">
        <v>0</v>
      </c>
      <c r="C60" s="54"/>
      <c r="D60" s="54"/>
      <c r="E60" s="54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8" s="5" customFormat="1" ht="15">
      <c r="A61" s="10"/>
      <c r="B61" s="11">
        <v>0</v>
      </c>
      <c r="C61" s="54"/>
      <c r="D61" s="54"/>
      <c r="E61" s="5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8" s="5" customFormat="1" ht="15">
      <c r="A62" s="10"/>
      <c r="B62" s="11">
        <v>0</v>
      </c>
      <c r="C62" s="54"/>
      <c r="D62" s="54"/>
      <c r="E62" s="5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8" s="5" customFormat="1" ht="15.75">
      <c r="A63" s="31" t="s">
        <v>60</v>
      </c>
      <c r="B63" s="46">
        <f>SUM(B60:B62)</f>
        <v>0</v>
      </c>
      <c r="C63" s="55"/>
      <c r="D63" s="55"/>
      <c r="E63" s="55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8" s="5" customFormat="1" ht="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9"/>
      <c r="R64" s="9"/>
    </row>
    <row r="65" spans="1:16" s="5" customFormat="1" ht="18">
      <c r="A65" s="71" t="s">
        <v>78</v>
      </c>
      <c r="B65" s="46">
        <f>B26+B32+B38+B44+B50+B63+B13+B20+B56</f>
        <v>0</v>
      </c>
      <c r="C65" s="55"/>
      <c r="D65" s="55"/>
      <c r="E65" s="55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5" customFormat="1" ht="15"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</row>
    <row r="67" spans="1:16" s="5" customFormat="1" ht="27">
      <c r="A67" s="7" t="s">
        <v>126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s="5" customFormat="1" ht="27">
      <c r="A68" s="14"/>
      <c r="B68" s="106"/>
      <c r="C68" s="106"/>
      <c r="D68" s="106"/>
      <c r="F68" s="107" t="s">
        <v>80</v>
      </c>
      <c r="G68" s="107"/>
      <c r="H68" s="107"/>
      <c r="I68" s="107"/>
      <c r="J68" s="107"/>
      <c r="K68" s="107"/>
      <c r="L68" s="107"/>
      <c r="M68" s="107"/>
      <c r="N68" s="107"/>
      <c r="O68" s="107"/>
      <c r="P68" s="107"/>
    </row>
    <row r="69" spans="1:16" s="5" customFormat="1" ht="47.25">
      <c r="A69" s="27" t="s">
        <v>81</v>
      </c>
      <c r="B69" s="28" t="s">
        <v>82</v>
      </c>
      <c r="C69" s="28" t="s">
        <v>83</v>
      </c>
      <c r="D69" s="28" t="s">
        <v>84</v>
      </c>
      <c r="E69" s="28" t="s">
        <v>85</v>
      </c>
      <c r="F69" s="108" t="s">
        <v>86</v>
      </c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1:16" s="5" customFormat="1" ht="15.75">
      <c r="A70" s="32" t="s">
        <v>87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</row>
    <row r="71" spans="1:16" s="5" customFormat="1" ht="15">
      <c r="A71" s="16"/>
      <c r="B71" s="11"/>
      <c r="C71" s="17"/>
      <c r="D71" s="35">
        <f>ROUND(B71*C71,0)</f>
        <v>0</v>
      </c>
      <c r="E71" s="35">
        <f>+B71-D71</f>
        <v>0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</row>
    <row r="72" spans="1:16" s="5" customFormat="1" ht="15">
      <c r="A72" s="16"/>
      <c r="B72" s="11"/>
      <c r="C72" s="17"/>
      <c r="D72" s="35">
        <f>ROUND(B72*C72,0)</f>
        <v>0</v>
      </c>
      <c r="E72" s="35">
        <f>+B72-D72</f>
        <v>0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</row>
    <row r="73" spans="1:16" s="5" customFormat="1" ht="15">
      <c r="A73" s="16"/>
      <c r="B73" s="11"/>
      <c r="C73" s="17"/>
      <c r="D73" s="35">
        <f t="shared" ref="D73:D74" si="0">ROUND(B73*C73,0)</f>
        <v>0</v>
      </c>
      <c r="E73" s="35">
        <f>+B73-D73</f>
        <v>0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</row>
    <row r="74" spans="1:16" s="5" customFormat="1" ht="15">
      <c r="A74" s="18"/>
      <c r="B74" s="11"/>
      <c r="C74" s="17"/>
      <c r="D74" s="35">
        <f t="shared" si="0"/>
        <v>0</v>
      </c>
      <c r="E74" s="35">
        <f>+B74-D74</f>
        <v>0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</row>
    <row r="75" spans="1:16" s="5" customFormat="1" ht="15">
      <c r="A75" s="16"/>
      <c r="B75" s="11"/>
      <c r="C75" s="17"/>
      <c r="D75" s="35">
        <f>ROUND(B75*C75,0)</f>
        <v>0</v>
      </c>
      <c r="E75" s="35">
        <f t="shared" ref="E75" si="1">+B75-D75</f>
        <v>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  <row r="76" spans="1:16" s="5" customFormat="1" ht="15">
      <c r="A76" s="16"/>
      <c r="B76" s="11"/>
      <c r="C76" s="17"/>
      <c r="D76" s="35">
        <f>ROUND(B76*C76,0)</f>
        <v>0</v>
      </c>
      <c r="E76" s="35">
        <f>+B76-D76</f>
        <v>0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16" s="5" customFormat="1" ht="15">
      <c r="A77" s="16"/>
      <c r="B77" s="11"/>
      <c r="C77" s="17"/>
      <c r="D77" s="35">
        <f t="shared" ref="D77:D78" si="2">ROUND(B77*C77,0)</f>
        <v>0</v>
      </c>
      <c r="E77" s="35">
        <f>+B77-D77</f>
        <v>0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</row>
    <row r="78" spans="1:16" s="5" customFormat="1" ht="15">
      <c r="A78" s="18"/>
      <c r="B78" s="11"/>
      <c r="C78" s="17"/>
      <c r="D78" s="35">
        <f t="shared" si="2"/>
        <v>0</v>
      </c>
      <c r="E78" s="35">
        <f>+B78-D78</f>
        <v>0</v>
      </c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</row>
    <row r="79" spans="1:16" s="5" customFormat="1" ht="15">
      <c r="A79" s="16"/>
      <c r="B79" s="11"/>
      <c r="C79" s="17"/>
      <c r="D79" s="35">
        <f>ROUND(B79*C79,0)</f>
        <v>0</v>
      </c>
      <c r="E79" s="35">
        <f t="shared" ref="E79" si="3">+B79-D79</f>
        <v>0</v>
      </c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</row>
    <row r="80" spans="1:16" s="5" customFormat="1" ht="15">
      <c r="A80" s="16"/>
      <c r="B80" s="11"/>
      <c r="C80" s="17"/>
      <c r="D80" s="35">
        <f>ROUND(B80*C80,0)</f>
        <v>0</v>
      </c>
      <c r="E80" s="35">
        <f>+B80-D80</f>
        <v>0</v>
      </c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</row>
    <row r="81" spans="1:16" s="5" customFormat="1" ht="15">
      <c r="A81" s="16"/>
      <c r="B81" s="11"/>
      <c r="C81" s="17"/>
      <c r="D81" s="35">
        <f>ROUND(B81*C81,0)</f>
        <v>0</v>
      </c>
      <c r="E81" s="35">
        <f>+B81-D81</f>
        <v>0</v>
      </c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</row>
    <row r="82" spans="1:16" s="5" customFormat="1" ht="15">
      <c r="A82" s="16"/>
      <c r="B82" s="33"/>
      <c r="C82" s="34"/>
      <c r="D82" s="36">
        <f>ROUND(B82*C82,0)</f>
        <v>0</v>
      </c>
      <c r="E82" s="36">
        <f>+B82-D82</f>
        <v>0</v>
      </c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</row>
    <row r="83" spans="1:16" s="5" customFormat="1" ht="15">
      <c r="A83" s="5" t="s">
        <v>94</v>
      </c>
      <c r="B83" s="37">
        <f>SUM(B71:B82)</f>
        <v>0</v>
      </c>
      <c r="C83" s="19"/>
      <c r="D83" s="37">
        <f>SUM(D71:D82)</f>
        <v>0</v>
      </c>
      <c r="E83" s="37">
        <f>+B83-D83</f>
        <v>0</v>
      </c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</row>
    <row r="84" spans="1:16" s="5" customFormat="1" ht="15">
      <c r="A84" s="5" t="s">
        <v>127</v>
      </c>
      <c r="B84" s="46">
        <f>D84</f>
        <v>0</v>
      </c>
      <c r="D84" s="102"/>
      <c r="E84" s="38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</row>
    <row r="85" spans="1:16" s="5" customFormat="1" ht="15.75" thickBot="1">
      <c r="A85" s="5" t="s">
        <v>96</v>
      </c>
      <c r="B85" s="93"/>
      <c r="D85" s="41" t="e">
        <f>D84/D83</f>
        <v>#DIV/0!</v>
      </c>
      <c r="E85" s="39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</row>
    <row r="86" spans="1:16" s="5" customFormat="1" ht="16.5" thickBot="1">
      <c r="A86" s="22" t="s">
        <v>97</v>
      </c>
      <c r="B86" s="40">
        <f>B83+B84</f>
        <v>0</v>
      </c>
      <c r="C86" s="23"/>
      <c r="D86" s="40">
        <f t="shared" ref="D86" si="4">D83+D84</f>
        <v>0</v>
      </c>
      <c r="E86" s="40">
        <f>E83</f>
        <v>0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</row>
    <row r="87" spans="1:16" s="5" customFormat="1" ht="15">
      <c r="A87" s="15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1:16" s="5" customFormat="1" ht="47.25">
      <c r="A88" s="29"/>
      <c r="B88" s="28" t="s">
        <v>98</v>
      </c>
      <c r="C88" s="28" t="s">
        <v>99</v>
      </c>
      <c r="D88" s="28" t="s">
        <v>100</v>
      </c>
      <c r="E88" s="28" t="s">
        <v>101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</row>
    <row r="89" spans="1:16" s="5" customFormat="1" ht="15.75">
      <c r="A89" s="48" t="s">
        <v>102</v>
      </c>
      <c r="B89" s="20"/>
      <c r="D89" s="20"/>
      <c r="E89" s="20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</row>
    <row r="90" spans="1:16" s="5" customFormat="1" ht="15">
      <c r="A90" s="10"/>
      <c r="B90" s="11"/>
      <c r="C90" s="17"/>
      <c r="D90" s="35">
        <f>ROUND(B90*C90,0)</f>
        <v>0</v>
      </c>
      <c r="E90" s="35">
        <f>+B90-D90</f>
        <v>0</v>
      </c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</row>
    <row r="91" spans="1:16" s="5" customFormat="1" ht="15">
      <c r="A91" s="10"/>
      <c r="B91" s="11"/>
      <c r="C91" s="17"/>
      <c r="D91" s="35">
        <f t="shared" ref="D91:D105" si="5">ROUND(B91*C91,0)</f>
        <v>0</v>
      </c>
      <c r="E91" s="35">
        <f t="shared" ref="E91:E105" si="6">+B91-D91</f>
        <v>0</v>
      </c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</row>
    <row r="92" spans="1:16" s="5" customFormat="1" ht="15">
      <c r="A92" s="10"/>
      <c r="B92" s="11"/>
      <c r="C92" s="17"/>
      <c r="D92" s="35">
        <f t="shared" si="5"/>
        <v>0</v>
      </c>
      <c r="E92" s="35">
        <f t="shared" si="6"/>
        <v>0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</row>
    <row r="93" spans="1:16" s="5" customFormat="1" ht="15">
      <c r="A93" s="10"/>
      <c r="B93" s="11"/>
      <c r="C93" s="17"/>
      <c r="D93" s="35">
        <f t="shared" si="5"/>
        <v>0</v>
      </c>
      <c r="E93" s="35">
        <f t="shared" si="6"/>
        <v>0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</row>
    <row r="94" spans="1:16" s="5" customFormat="1" ht="15">
      <c r="A94" s="10"/>
      <c r="B94" s="11"/>
      <c r="C94" s="17"/>
      <c r="D94" s="35">
        <f t="shared" si="5"/>
        <v>0</v>
      </c>
      <c r="E94" s="35">
        <f t="shared" si="6"/>
        <v>0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</row>
    <row r="95" spans="1:16" s="5" customFormat="1" ht="15">
      <c r="A95" s="10"/>
      <c r="B95" s="11"/>
      <c r="C95" s="17"/>
      <c r="D95" s="35">
        <f t="shared" si="5"/>
        <v>0</v>
      </c>
      <c r="E95" s="35">
        <f t="shared" si="6"/>
        <v>0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</row>
    <row r="96" spans="1:16" s="5" customFormat="1" ht="15">
      <c r="A96" s="10"/>
      <c r="B96" s="11"/>
      <c r="C96" s="17"/>
      <c r="D96" s="35">
        <f t="shared" si="5"/>
        <v>0</v>
      </c>
      <c r="E96" s="35">
        <f t="shared" si="6"/>
        <v>0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</row>
    <row r="97" spans="1:16" s="5" customFormat="1" ht="15">
      <c r="A97" s="10"/>
      <c r="B97" s="11"/>
      <c r="C97" s="17"/>
      <c r="D97" s="35">
        <f t="shared" si="5"/>
        <v>0</v>
      </c>
      <c r="E97" s="35">
        <f t="shared" si="6"/>
        <v>0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</row>
    <row r="98" spans="1:16" s="5" customFormat="1" ht="15">
      <c r="A98" s="10"/>
      <c r="B98" s="11"/>
      <c r="C98" s="17"/>
      <c r="D98" s="35">
        <f t="shared" si="5"/>
        <v>0</v>
      </c>
      <c r="E98" s="35">
        <f t="shared" si="6"/>
        <v>0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</row>
    <row r="99" spans="1:16" s="5" customFormat="1" ht="15">
      <c r="A99" s="10"/>
      <c r="B99" s="11"/>
      <c r="C99" s="17"/>
      <c r="D99" s="35">
        <f t="shared" si="5"/>
        <v>0</v>
      </c>
      <c r="E99" s="35">
        <f t="shared" si="6"/>
        <v>0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</row>
    <row r="100" spans="1:16" s="5" customFormat="1" ht="15">
      <c r="A100" s="10"/>
      <c r="B100" s="11"/>
      <c r="C100" s="17"/>
      <c r="D100" s="35">
        <f t="shared" si="5"/>
        <v>0</v>
      </c>
      <c r="E100" s="35">
        <f t="shared" si="6"/>
        <v>0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 s="5" customFormat="1" ht="15">
      <c r="A101" s="10"/>
      <c r="B101" s="11"/>
      <c r="C101" s="17"/>
      <c r="D101" s="35">
        <f t="shared" si="5"/>
        <v>0</v>
      </c>
      <c r="E101" s="35">
        <f t="shared" si="6"/>
        <v>0</v>
      </c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 s="5" customFormat="1" ht="15">
      <c r="A102" s="10"/>
      <c r="B102" s="11"/>
      <c r="C102" s="17"/>
      <c r="D102" s="35">
        <f t="shared" si="5"/>
        <v>0</v>
      </c>
      <c r="E102" s="35">
        <f t="shared" si="6"/>
        <v>0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</row>
    <row r="103" spans="1:16" s="5" customFormat="1" ht="15">
      <c r="A103" s="10"/>
      <c r="B103" s="11"/>
      <c r="C103" s="17"/>
      <c r="D103" s="35">
        <f t="shared" si="5"/>
        <v>0</v>
      </c>
      <c r="E103" s="35">
        <f t="shared" si="6"/>
        <v>0</v>
      </c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</row>
    <row r="104" spans="1:16" s="5" customFormat="1" ht="15">
      <c r="A104" s="21" t="s">
        <v>114</v>
      </c>
      <c r="B104" s="11"/>
      <c r="C104" s="17"/>
      <c r="D104" s="35">
        <f t="shared" si="5"/>
        <v>0</v>
      </c>
      <c r="E104" s="35">
        <f t="shared" si="6"/>
        <v>0</v>
      </c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</row>
    <row r="105" spans="1:16" s="5" customFormat="1" ht="75.75" thickBot="1">
      <c r="A105" s="2" t="s">
        <v>115</v>
      </c>
      <c r="B105" s="11"/>
      <c r="C105" s="17"/>
      <c r="D105" s="35">
        <f t="shared" si="5"/>
        <v>0</v>
      </c>
      <c r="E105" s="35">
        <f t="shared" si="6"/>
        <v>0</v>
      </c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</row>
    <row r="106" spans="1:16" s="5" customFormat="1" ht="16.5" thickBot="1">
      <c r="A106" s="22" t="s">
        <v>116</v>
      </c>
      <c r="B106" s="40">
        <f>SUM(B90:B105)</f>
        <v>0</v>
      </c>
      <c r="C106" s="10"/>
      <c r="D106" s="40">
        <f>SUM(D90:D105)</f>
        <v>0</v>
      </c>
      <c r="E106" s="40">
        <f>SUM(E90:E105)</f>
        <v>0</v>
      </c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1:16" s="5" customFormat="1" ht="15">
      <c r="C107" s="10"/>
      <c r="D107" s="39"/>
      <c r="E107" s="39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5" customFormat="1" ht="15.75" thickBot="1">
      <c r="A108" s="5" t="s">
        <v>117</v>
      </c>
      <c r="B108" s="45">
        <f>B86+B106</f>
        <v>0</v>
      </c>
      <c r="C108" s="10"/>
      <c r="D108" s="45">
        <f>D86+D106</f>
        <v>0</v>
      </c>
      <c r="E108" s="45">
        <f>E86+E106</f>
        <v>0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5" customFormat="1" ht="15.75" thickTop="1">
      <c r="C109" s="19"/>
      <c r="D109" s="15" t="str">
        <f>IF(B13=D108," ","Does not Balance to Amount Requested from MHM")</f>
        <v xml:space="preserve"> 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5" customFormat="1" ht="15.75" thickBot="1">
      <c r="B110" s="15"/>
      <c r="C110" s="19"/>
      <c r="D110" s="19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5" customFormat="1" ht="15.75">
      <c r="A111" s="24" t="s">
        <v>118</v>
      </c>
      <c r="B111" s="3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5" customFormat="1" ht="15">
      <c r="A112" s="25" t="s">
        <v>119</v>
      </c>
      <c r="B112" s="42">
        <f>C7</f>
        <v>0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5" customFormat="1" ht="15">
      <c r="A113" s="25" t="s">
        <v>120</v>
      </c>
      <c r="B113" s="42">
        <f>B65-B108</f>
        <v>0</v>
      </c>
      <c r="C113" s="15" t="str">
        <f>IF(B113&lt;&gt;0,"Balance Error - Please Review"," ")</f>
        <v xml:space="preserve"> 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5" customFormat="1" ht="15">
      <c r="A114" s="25" t="s">
        <v>121</v>
      </c>
      <c r="B114" s="43" t="e">
        <f>B13/B108</f>
        <v>#DIV/0!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5" customFormat="1" ht="15">
      <c r="A115" s="25" t="s">
        <v>122</v>
      </c>
      <c r="B115" s="84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5" customFormat="1" ht="15.75" thickBot="1">
      <c r="A116" s="26" t="s">
        <v>123</v>
      </c>
      <c r="B116" s="44" t="e">
        <f>+B112/B115</f>
        <v>#DIV/0!</v>
      </c>
      <c r="C116" s="15" t="e">
        <f>IF(B116&gt;20%,"Request is over 20% of org budget - Please review"," ")</f>
        <v>#DIV/0!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5" customFormat="1" ht="15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5" customFormat="1" ht="15">
      <c r="B118" s="1"/>
      <c r="C118" s="1"/>
      <c r="D118" s="1"/>
    </row>
    <row r="119" spans="1:16" s="5" customFormat="1" ht="15">
      <c r="B119" s="1"/>
      <c r="C119" s="1"/>
      <c r="D119" s="1"/>
    </row>
    <row r="120" spans="1:16" s="5" customFormat="1" ht="15">
      <c r="B120" s="1"/>
      <c r="C120" s="1"/>
      <c r="D120" s="1"/>
    </row>
    <row r="121" spans="1:16" s="5" customFormat="1" ht="15">
      <c r="B121" s="1"/>
      <c r="C121" s="1"/>
      <c r="D121" s="1"/>
    </row>
    <row r="122" spans="1:16" s="5" customFormat="1" ht="15">
      <c r="B122" s="1"/>
      <c r="C122" s="1"/>
      <c r="D122" s="1"/>
    </row>
    <row r="123" spans="1:16" s="5" customFormat="1" ht="15">
      <c r="B123" s="1"/>
      <c r="C123" s="1"/>
      <c r="D123" s="1"/>
    </row>
    <row r="124" spans="1:16" s="5" customFormat="1" ht="15">
      <c r="B124" s="1"/>
      <c r="C124" s="1"/>
      <c r="D124" s="1"/>
    </row>
    <row r="125" spans="1:16" s="5" customFormat="1" ht="15">
      <c r="B125" s="1"/>
      <c r="C125" s="1"/>
      <c r="D125" s="1"/>
    </row>
    <row r="126" spans="1:16" s="5" customFormat="1" ht="15">
      <c r="B126" s="1"/>
      <c r="C126" s="1"/>
      <c r="D126" s="1"/>
    </row>
    <row r="127" spans="1:16" s="5" customFormat="1" ht="15">
      <c r="B127" s="1"/>
      <c r="C127" s="1"/>
      <c r="D127" s="1"/>
    </row>
    <row r="128" spans="1:16" s="5" customFormat="1" ht="15">
      <c r="B128" s="1"/>
      <c r="C128" s="1"/>
      <c r="D128" s="1"/>
    </row>
    <row r="129" spans="2:4" s="5" customFormat="1" ht="15">
      <c r="B129" s="1"/>
      <c r="C129" s="1"/>
      <c r="D129" s="1"/>
    </row>
    <row r="130" spans="2:4" s="5" customFormat="1" ht="15"/>
    <row r="131" spans="2:4" s="5" customFormat="1" ht="15"/>
    <row r="132" spans="2:4" s="5" customFormat="1" ht="15"/>
    <row r="133" spans="2:4" s="5" customFormat="1" ht="15"/>
    <row r="134" spans="2:4" s="5" customFormat="1" ht="15"/>
    <row r="135" spans="2:4" s="5" customFormat="1" ht="15"/>
    <row r="136" spans="2:4" s="5" customFormat="1" ht="15"/>
    <row r="137" spans="2:4" s="5" customFormat="1" ht="15"/>
    <row r="138" spans="2:4" s="5" customFormat="1" ht="15"/>
    <row r="139" spans="2:4" s="5" customFormat="1" ht="15"/>
    <row r="140" spans="2:4" s="5" customFormat="1" ht="15"/>
    <row r="141" spans="2:4" s="5" customFormat="1" ht="15"/>
    <row r="142" spans="2:4" s="5" customFormat="1" ht="15"/>
    <row r="143" spans="2:4" s="5" customFormat="1" ht="15"/>
    <row r="144" spans="2: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208" s="5" customFormat="1" ht="15"/>
    <row r="209" s="5" customFormat="1" ht="15"/>
    <row r="210" s="5" customFormat="1" ht="15"/>
    <row r="211" s="5" customFormat="1" ht="15"/>
    <row r="212" s="5" customFormat="1" ht="15"/>
    <row r="213" s="5" customFormat="1" ht="15"/>
    <row r="214" s="5" customFormat="1" ht="15"/>
    <row r="215" s="5" customFormat="1" ht="15"/>
    <row r="216" s="5" customFormat="1" ht="15"/>
    <row r="217" s="5" customFormat="1" ht="15"/>
    <row r="218" s="5" customFormat="1" ht="15"/>
    <row r="219" s="5" customFormat="1" ht="15"/>
    <row r="220" s="5" customFormat="1" ht="15"/>
    <row r="221" s="5" customFormat="1" ht="15"/>
    <row r="222" s="5" customFormat="1" ht="15"/>
    <row r="223" s="5" customFormat="1" ht="15"/>
    <row r="224" s="5" customFormat="1" ht="15"/>
    <row r="225" s="5" customFormat="1" ht="15"/>
    <row r="226" s="5" customFormat="1" ht="15"/>
    <row r="1048565" spans="2:4" ht="15">
      <c r="B1048565" s="103"/>
      <c r="C1048565" s="103"/>
      <c r="D1048565" s="103"/>
    </row>
  </sheetData>
  <sheetProtection algorithmName="SHA-512" hashValue="Q/Y1U64fOYOirI0RdkxuH0ypNCIesJaZEGTEfE7FnZCefIM/POhHcUi1/cXBvmSnkUZ4Mj7WaFP0MEA0O6Nelw==" saltValue="LZ6OBPiDE7FrJBkYz/VmbA==" spinCount="100000" sheet="1" formatRows="0" insertRows="0" selectLockedCells="1"/>
  <mergeCells count="43">
    <mergeCell ref="F70:P70"/>
    <mergeCell ref="C8:D8"/>
    <mergeCell ref="F66:P66"/>
    <mergeCell ref="B68:D68"/>
    <mergeCell ref="F68:P68"/>
    <mergeCell ref="F69:P69"/>
    <mergeCell ref="F82:P82"/>
    <mergeCell ref="F71:P71"/>
    <mergeCell ref="F72:P72"/>
    <mergeCell ref="F73:P73"/>
    <mergeCell ref="F74:P74"/>
    <mergeCell ref="F75:P75"/>
    <mergeCell ref="F76:P76"/>
    <mergeCell ref="F77:P77"/>
    <mergeCell ref="F78:P78"/>
    <mergeCell ref="F79:P79"/>
    <mergeCell ref="F80:P80"/>
    <mergeCell ref="F81:P81"/>
    <mergeCell ref="F93:P93"/>
    <mergeCell ref="F94:P94"/>
    <mergeCell ref="F95:P95"/>
    <mergeCell ref="F83:P83"/>
    <mergeCell ref="F84:P84"/>
    <mergeCell ref="F85:P85"/>
    <mergeCell ref="F87:P87"/>
    <mergeCell ref="F88:P88"/>
    <mergeCell ref="F89:P89"/>
    <mergeCell ref="B1048565:D1048565"/>
    <mergeCell ref="F86:P86"/>
    <mergeCell ref="F102:P102"/>
    <mergeCell ref="F103:P103"/>
    <mergeCell ref="F104:P104"/>
    <mergeCell ref="F105:P105"/>
    <mergeCell ref="F106:P106"/>
    <mergeCell ref="F96:P96"/>
    <mergeCell ref="F97:P97"/>
    <mergeCell ref="F98:P98"/>
    <mergeCell ref="F99:P99"/>
    <mergeCell ref="F100:P100"/>
    <mergeCell ref="F101:P101"/>
    <mergeCell ref="F90:P90"/>
    <mergeCell ref="F91:P91"/>
    <mergeCell ref="F92:P92"/>
  </mergeCells>
  <conditionalFormatting sqref="C113">
    <cfRule type="containsText" dxfId="8" priority="2" operator="containsText" text="Not">
      <formula>NOT(ISERROR(SEARCH("Not",C113)))</formula>
    </cfRule>
  </conditionalFormatting>
  <conditionalFormatting sqref="C116">
    <cfRule type="containsText" dxfId="7" priority="1" operator="containsText" text="Not">
      <formula>NOT(ISERROR(SEARCH("Not",C116)))</formula>
    </cfRule>
  </conditionalFormatting>
  <conditionalFormatting sqref="D109 B110">
    <cfRule type="containsText" dxfId="6" priority="3" operator="containsText" text="Not">
      <formula>NOT(ISERROR(SEARCH("Not",B109)))</formula>
    </cfRule>
  </conditionalFormatting>
  <dataValidations count="1">
    <dataValidation type="list" allowBlank="1" showInputMessage="1" showErrorMessage="1" sqref="C8:D8" xr:uid="{B80A39DD-243C-4E28-8B72-C3A551743371}">
      <formula1>"Monthly, Quarterly, Biannual (for requests $100k and below), Annual (for requests $100k and below)"</formula1>
    </dataValidation>
  </dataValidations>
  <pageMargins left="0.7" right="0.7" top="0.75" bottom="0.75" header="0.3" footer="0.3"/>
  <pageSetup scale="54" fitToHeight="0" orientation="landscape" horizontalDpi="1200" verticalDpi="1200" r:id="rId1"/>
  <rowBreaks count="1" manualBreakCount="1">
    <brk id="66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E12C-E605-43E1-AD77-460D3061B801}">
  <sheetPr>
    <pageSetUpPr fitToPage="1"/>
  </sheetPr>
  <dimension ref="A2:R1048565"/>
  <sheetViews>
    <sheetView zoomScaleNormal="100" workbookViewId="0">
      <selection activeCell="C78" sqref="C78"/>
    </sheetView>
  </sheetViews>
  <sheetFormatPr defaultColWidth="8.85546875" defaultRowHeight="14.25"/>
  <cols>
    <col min="1" max="1" width="50.140625" style="85" customWidth="1"/>
    <col min="2" max="2" width="25.7109375" style="85" customWidth="1"/>
    <col min="3" max="3" width="18.140625" style="85" customWidth="1"/>
    <col min="4" max="5" width="16.7109375" style="85" customWidth="1"/>
    <col min="6" max="6" width="9.85546875" style="85" bestFit="1" customWidth="1"/>
    <col min="7" max="16384" width="8.85546875" style="85"/>
  </cols>
  <sheetData>
    <row r="2" spans="1:18" ht="15.75">
      <c r="B2" s="62" t="s">
        <v>47</v>
      </c>
      <c r="C2" s="94"/>
      <c r="D2" s="95"/>
    </row>
    <row r="3" spans="1:18" ht="15.75">
      <c r="B3" s="63" t="s">
        <v>49</v>
      </c>
      <c r="C3" s="94"/>
      <c r="D3" s="96"/>
      <c r="E3" s="87"/>
    </row>
    <row r="4" spans="1:18" ht="15.75">
      <c r="B4" s="63"/>
      <c r="C4" s="86"/>
      <c r="D4" s="87"/>
      <c r="E4" s="87"/>
    </row>
    <row r="5" spans="1:18" ht="15.75">
      <c r="B5" s="63"/>
      <c r="C5" s="50" t="s">
        <v>51</v>
      </c>
      <c r="D5" s="51" t="s">
        <v>52</v>
      </c>
      <c r="E5" s="87"/>
    </row>
    <row r="6" spans="1:18" ht="15.75">
      <c r="B6" s="63" t="s">
        <v>53</v>
      </c>
      <c r="C6" s="97"/>
      <c r="D6" s="97"/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ht="15.75">
      <c r="B7" s="63" t="s">
        <v>46</v>
      </c>
      <c r="C7" s="100"/>
      <c r="D7" s="10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8" ht="33.75" customHeight="1">
      <c r="B8" s="63" t="s">
        <v>54</v>
      </c>
      <c r="C8" s="111" t="s">
        <v>124</v>
      </c>
      <c r="D8" s="111"/>
    </row>
    <row r="9" spans="1:18" ht="15">
      <c r="B9" s="5"/>
      <c r="C9" s="88"/>
      <c r="G9" s="6"/>
      <c r="H9" s="4"/>
      <c r="I9" s="4"/>
      <c r="J9" s="4"/>
      <c r="K9" s="4"/>
      <c r="L9" s="4"/>
      <c r="M9" s="4"/>
    </row>
    <row r="11" spans="1:18" s="5" customFormat="1" ht="27">
      <c r="A11" s="7" t="s">
        <v>128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s="5" customFormat="1" ht="18">
      <c r="A12" s="64" t="s">
        <v>57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R12" s="9"/>
    </row>
    <row r="13" spans="1:18" s="5" customFormat="1" ht="15.75">
      <c r="A13" s="65" t="s">
        <v>58</v>
      </c>
      <c r="B13" s="57">
        <f>C7</f>
        <v>0</v>
      </c>
      <c r="C13" s="11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9"/>
      <c r="R13" s="9"/>
    </row>
    <row r="14" spans="1:18" s="5" customFormat="1" ht="15.75">
      <c r="A14" s="47"/>
      <c r="B14" s="11"/>
      <c r="C14" s="11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R14" s="9"/>
    </row>
    <row r="15" spans="1:18" s="5" customFormat="1" ht="15.75">
      <c r="A15" s="10"/>
      <c r="B15" s="28" t="s">
        <v>45</v>
      </c>
      <c r="C15" s="52"/>
      <c r="D15" s="52"/>
      <c r="E15" s="5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/>
      <c r="R15" s="9"/>
    </row>
    <row r="16" spans="1:18" s="5" customFormat="1" ht="15.75">
      <c r="A16" s="65" t="s">
        <v>59</v>
      </c>
      <c r="B16" s="3"/>
      <c r="C16" s="3"/>
      <c r="D16" s="3"/>
      <c r="E16" s="5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"/>
      <c r="R16" s="9"/>
    </row>
    <row r="17" spans="1:18" s="5" customFormat="1" ht="15">
      <c r="A17" s="10"/>
      <c r="B17" s="11">
        <v>0</v>
      </c>
      <c r="C17" s="54"/>
      <c r="D17" s="54"/>
      <c r="E17" s="5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8" s="5" customFormat="1" ht="15">
      <c r="A18" s="10"/>
      <c r="B18" s="11">
        <v>0</v>
      </c>
      <c r="C18" s="54"/>
      <c r="D18" s="54"/>
      <c r="E18" s="5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8" s="5" customFormat="1" ht="15">
      <c r="A19" s="10"/>
      <c r="B19" s="11">
        <v>0</v>
      </c>
      <c r="C19" s="54"/>
      <c r="D19" s="54"/>
      <c r="E19" s="5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8" s="5" customFormat="1" ht="15.75">
      <c r="A20" s="31" t="s">
        <v>60</v>
      </c>
      <c r="B20" s="46">
        <f>SUM(B17:B19)</f>
        <v>0</v>
      </c>
      <c r="C20" s="55"/>
      <c r="D20" s="55"/>
      <c r="E20" s="5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8" s="5" customFormat="1" ht="15.75">
      <c r="A21" s="31"/>
      <c r="B21" s="55"/>
      <c r="C21" s="55"/>
      <c r="D21" s="55"/>
      <c r="E21" s="5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8" s="5" customFormat="1" ht="15.75">
      <c r="A22" s="65" t="s">
        <v>61</v>
      </c>
      <c r="B22" s="3"/>
      <c r="C22" s="3"/>
      <c r="D22" s="3"/>
      <c r="E22" s="5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/>
      <c r="R22" s="9"/>
    </row>
    <row r="23" spans="1:18" s="5" customFormat="1" ht="15">
      <c r="A23" s="10"/>
      <c r="B23" s="11">
        <v>0</v>
      </c>
      <c r="C23" s="54"/>
      <c r="D23" s="54"/>
      <c r="E23" s="5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8" s="5" customFormat="1" ht="15">
      <c r="A24" s="10"/>
      <c r="B24" s="11">
        <v>0</v>
      </c>
      <c r="C24" s="54"/>
      <c r="D24" s="54"/>
      <c r="E24" s="5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8" s="5" customFormat="1" ht="15">
      <c r="A25" s="10"/>
      <c r="B25" s="11">
        <v>0</v>
      </c>
      <c r="C25" s="54"/>
      <c r="D25" s="54"/>
      <c r="E25" s="5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8" s="5" customFormat="1" ht="15.75">
      <c r="A26" s="31" t="s">
        <v>60</v>
      </c>
      <c r="B26" s="46">
        <f>SUM(B23:B25)</f>
        <v>0</v>
      </c>
      <c r="C26" s="55"/>
      <c r="D26" s="55"/>
      <c r="E26" s="5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8" s="5" customFormat="1" ht="15.75">
      <c r="A27" s="12"/>
      <c r="B27" s="13"/>
      <c r="C27" s="54"/>
      <c r="D27" s="54"/>
      <c r="E27" s="5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8" s="5" customFormat="1" ht="15.75">
      <c r="A28" s="65" t="s">
        <v>64</v>
      </c>
      <c r="B28" s="11"/>
      <c r="C28" s="54"/>
      <c r="D28" s="54"/>
      <c r="E28" s="5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8" s="5" customFormat="1" ht="15">
      <c r="A29" s="10"/>
      <c r="B29" s="11">
        <v>0</v>
      </c>
      <c r="C29" s="54"/>
      <c r="D29" s="54"/>
      <c r="E29" s="5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8" s="5" customFormat="1" ht="15">
      <c r="A30" s="10"/>
      <c r="B30" s="11">
        <v>0</v>
      </c>
      <c r="C30" s="54"/>
      <c r="D30" s="54"/>
      <c r="E30" s="5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8" s="5" customFormat="1" ht="15">
      <c r="A31" s="10"/>
      <c r="B31" s="11">
        <v>0</v>
      </c>
      <c r="C31" s="54"/>
      <c r="D31" s="54"/>
      <c r="E31" s="5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8" s="5" customFormat="1" ht="15.75">
      <c r="A32" s="31" t="s">
        <v>60</v>
      </c>
      <c r="B32" s="46">
        <f>SUM(B29:B31)</f>
        <v>0</v>
      </c>
      <c r="C32" s="55"/>
      <c r="D32" s="55"/>
      <c r="E32" s="5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5" customFormat="1" ht="15.75">
      <c r="A33" s="12"/>
      <c r="B33" s="13"/>
      <c r="C33" s="54"/>
      <c r="D33" s="54"/>
      <c r="E33" s="5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5" customFormat="1" ht="15.75">
      <c r="A34" s="65" t="s">
        <v>68</v>
      </c>
      <c r="B34" s="13"/>
      <c r="C34" s="54"/>
      <c r="D34" s="54"/>
      <c r="E34" s="56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5" customFormat="1" ht="15">
      <c r="A35" s="10"/>
      <c r="B35" s="11">
        <v>0</v>
      </c>
      <c r="C35" s="54"/>
      <c r="D35" s="54"/>
      <c r="E35" s="5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5" customFormat="1" ht="15">
      <c r="A36" s="10"/>
      <c r="B36" s="11">
        <v>0</v>
      </c>
      <c r="C36" s="54"/>
      <c r="D36" s="54"/>
      <c r="E36" s="5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5" customFormat="1" ht="15">
      <c r="A37" s="10"/>
      <c r="B37" s="11">
        <v>0</v>
      </c>
      <c r="C37" s="54"/>
      <c r="D37" s="54"/>
      <c r="E37" s="5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5" customFormat="1" ht="15.75">
      <c r="A38" s="31" t="s">
        <v>60</v>
      </c>
      <c r="B38" s="46">
        <f>SUM(B35:B37)</f>
        <v>0</v>
      </c>
      <c r="C38" s="55"/>
      <c r="D38" s="55"/>
      <c r="E38" s="5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5" customFormat="1" ht="15.75">
      <c r="A39" s="12"/>
      <c r="B39" s="13"/>
      <c r="C39" s="54"/>
      <c r="D39" s="54"/>
      <c r="E39" s="5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5" customFormat="1" ht="15.75">
      <c r="A40" s="65" t="s">
        <v>70</v>
      </c>
      <c r="B40" s="11"/>
      <c r="C40" s="54"/>
      <c r="D40" s="54"/>
      <c r="E40" s="56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5" customFormat="1" ht="15">
      <c r="A41" s="10"/>
      <c r="B41" s="11">
        <v>0</v>
      </c>
      <c r="C41" s="54"/>
      <c r="D41" s="54"/>
      <c r="E41" s="5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5" customFormat="1" ht="15">
      <c r="A42" s="10"/>
      <c r="B42" s="11">
        <v>0</v>
      </c>
      <c r="C42" s="54"/>
      <c r="D42" s="54"/>
      <c r="E42" s="5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5" customFormat="1" ht="15">
      <c r="A43" s="10"/>
      <c r="B43" s="11">
        <v>0</v>
      </c>
      <c r="C43" s="54"/>
      <c r="D43" s="54"/>
      <c r="E43" s="5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5" customFormat="1" ht="15.75">
      <c r="A44" s="31" t="s">
        <v>60</v>
      </c>
      <c r="B44" s="46">
        <f>SUM(B41:B43)</f>
        <v>0</v>
      </c>
      <c r="C44" s="55"/>
      <c r="D44" s="55"/>
      <c r="E44" s="55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5" customFormat="1" ht="15.75">
      <c r="A45" s="12"/>
      <c r="B45" s="13"/>
      <c r="C45" s="54"/>
      <c r="D45" s="54"/>
      <c r="E45" s="5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5" customFormat="1" ht="15.75">
      <c r="A46" s="65" t="s">
        <v>73</v>
      </c>
      <c r="B46" s="13"/>
      <c r="C46" s="54"/>
      <c r="D46" s="54"/>
      <c r="E46" s="56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5" customFormat="1" ht="15">
      <c r="A47" s="10"/>
      <c r="B47" s="11">
        <v>0</v>
      </c>
      <c r="C47" s="54"/>
      <c r="D47" s="54"/>
      <c r="E47" s="54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5" customFormat="1" ht="15">
      <c r="A48" s="10"/>
      <c r="B48" s="11">
        <v>0</v>
      </c>
      <c r="C48" s="54"/>
      <c r="D48" s="54"/>
      <c r="E48" s="54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8" s="5" customFormat="1" ht="15">
      <c r="A49" s="10"/>
      <c r="B49" s="11">
        <v>0</v>
      </c>
      <c r="C49" s="54"/>
      <c r="D49" s="54"/>
      <c r="E49" s="5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8" s="5" customFormat="1" ht="15.75">
      <c r="A50" s="31" t="s">
        <v>60</v>
      </c>
      <c r="B50" s="46">
        <f>SUM(B47:B49)</f>
        <v>0</v>
      </c>
      <c r="C50" s="55"/>
      <c r="D50" s="55"/>
      <c r="E50" s="5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8" s="5" customFormat="1" ht="15.75">
      <c r="A51" s="12"/>
      <c r="B51" s="13"/>
      <c r="C51" s="54"/>
      <c r="D51" s="54"/>
      <c r="E51" s="54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8" s="5" customFormat="1" ht="15.75">
      <c r="A52" s="65" t="s">
        <v>75</v>
      </c>
      <c r="B52" s="13"/>
      <c r="C52" s="54"/>
      <c r="D52" s="54"/>
      <c r="E52" s="56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8" s="5" customFormat="1" ht="15">
      <c r="A53" s="10"/>
      <c r="B53" s="11">
        <v>0</v>
      </c>
      <c r="C53" s="54"/>
      <c r="D53" s="54"/>
      <c r="E53" s="54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8" s="5" customFormat="1" ht="15">
      <c r="A54" s="10"/>
      <c r="B54" s="11">
        <v>0</v>
      </c>
      <c r="C54" s="54"/>
      <c r="D54" s="54"/>
      <c r="E54" s="54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8" s="5" customFormat="1" ht="15">
      <c r="A55" s="10"/>
      <c r="B55" s="11">
        <v>0</v>
      </c>
      <c r="C55" s="54"/>
      <c r="D55" s="54"/>
      <c r="E55" s="5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8" s="5" customFormat="1" ht="15.75">
      <c r="A56" s="31" t="s">
        <v>60</v>
      </c>
      <c r="B56" s="46">
        <f>SUM(B53:B55)</f>
        <v>0</v>
      </c>
      <c r="C56" s="55"/>
      <c r="D56" s="55"/>
      <c r="E56" s="5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8" s="5" customFormat="1" ht="15.75">
      <c r="A57" s="12"/>
      <c r="B57" s="13"/>
      <c r="C57" s="54"/>
      <c r="D57" s="54"/>
      <c r="E57" s="54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8" s="5" customFormat="1" ht="15">
      <c r="B58" s="13"/>
      <c r="C58" s="54"/>
      <c r="D58" s="54"/>
      <c r="E58" s="56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8" s="5" customFormat="1" ht="15.75">
      <c r="A59" s="65" t="s">
        <v>77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8" s="5" customFormat="1" ht="15">
      <c r="A60" s="10"/>
      <c r="B60" s="11">
        <v>0</v>
      </c>
      <c r="C60" s="54"/>
      <c r="D60" s="54"/>
      <c r="E60" s="54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8" s="5" customFormat="1" ht="15">
      <c r="A61" s="10"/>
      <c r="B61" s="11">
        <v>0</v>
      </c>
      <c r="C61" s="54"/>
      <c r="D61" s="54"/>
      <c r="E61" s="5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8" s="5" customFormat="1" ht="15">
      <c r="A62" s="10"/>
      <c r="B62" s="11">
        <v>0</v>
      </c>
      <c r="C62" s="54"/>
      <c r="D62" s="54"/>
      <c r="E62" s="5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8" s="5" customFormat="1" ht="15.75">
      <c r="A63" s="31" t="s">
        <v>60</v>
      </c>
      <c r="B63" s="46">
        <f>SUM(B60:B62)</f>
        <v>0</v>
      </c>
      <c r="C63" s="55"/>
      <c r="D63" s="55"/>
      <c r="E63" s="55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8" s="5" customFormat="1" ht="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9"/>
      <c r="R64" s="9"/>
    </row>
    <row r="65" spans="1:16" s="5" customFormat="1" ht="18">
      <c r="A65" s="71" t="s">
        <v>78</v>
      </c>
      <c r="B65" s="46">
        <f>B26+B32+B38+B44+B50+B63+B13+B20+B56</f>
        <v>0</v>
      </c>
      <c r="C65" s="55"/>
      <c r="D65" s="55"/>
      <c r="E65" s="55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5" customFormat="1" ht="15"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</row>
    <row r="67" spans="1:16" s="5" customFormat="1" ht="27">
      <c r="A67" s="7" t="s">
        <v>129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s="5" customFormat="1" ht="27">
      <c r="A68" s="14"/>
      <c r="B68" s="106"/>
      <c r="C68" s="106"/>
      <c r="D68" s="106"/>
      <c r="F68" s="107" t="s">
        <v>80</v>
      </c>
      <c r="G68" s="107"/>
      <c r="H68" s="107"/>
      <c r="I68" s="107"/>
      <c r="J68" s="107"/>
      <c r="K68" s="107"/>
      <c r="L68" s="107"/>
      <c r="M68" s="107"/>
      <c r="N68" s="107"/>
      <c r="O68" s="107"/>
      <c r="P68" s="107"/>
    </row>
    <row r="69" spans="1:16" s="5" customFormat="1" ht="47.25">
      <c r="A69" s="27" t="s">
        <v>81</v>
      </c>
      <c r="B69" s="28" t="s">
        <v>82</v>
      </c>
      <c r="C69" s="28" t="s">
        <v>83</v>
      </c>
      <c r="D69" s="28" t="s">
        <v>84</v>
      </c>
      <c r="E69" s="28" t="s">
        <v>85</v>
      </c>
      <c r="F69" s="108" t="s">
        <v>86</v>
      </c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1:16" s="5" customFormat="1" ht="15.75">
      <c r="A70" s="32" t="s">
        <v>87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</row>
    <row r="71" spans="1:16" s="5" customFormat="1" ht="15">
      <c r="A71" s="16"/>
      <c r="B71" s="11"/>
      <c r="C71" s="17"/>
      <c r="D71" s="35">
        <f>ROUND(B71*C71,0)</f>
        <v>0</v>
      </c>
      <c r="E71" s="35">
        <f>+B71-D71</f>
        <v>0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</row>
    <row r="72" spans="1:16" s="5" customFormat="1" ht="15">
      <c r="A72" s="16"/>
      <c r="B72" s="11"/>
      <c r="C72" s="17"/>
      <c r="D72" s="35">
        <f>ROUND(B72*C72,0)</f>
        <v>0</v>
      </c>
      <c r="E72" s="35">
        <f>+B72-D72</f>
        <v>0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</row>
    <row r="73" spans="1:16" s="5" customFormat="1" ht="15">
      <c r="A73" s="16"/>
      <c r="B73" s="11"/>
      <c r="C73" s="17"/>
      <c r="D73" s="35">
        <f t="shared" ref="D73:D74" si="0">ROUND(B73*C73,0)</f>
        <v>0</v>
      </c>
      <c r="E73" s="35">
        <f>+B73-D73</f>
        <v>0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</row>
    <row r="74" spans="1:16" s="5" customFormat="1" ht="15">
      <c r="A74" s="18"/>
      <c r="B74" s="11"/>
      <c r="C74" s="17"/>
      <c r="D74" s="35">
        <f t="shared" si="0"/>
        <v>0</v>
      </c>
      <c r="E74" s="35">
        <f>+B74-D74</f>
        <v>0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</row>
    <row r="75" spans="1:16" s="5" customFormat="1" ht="15">
      <c r="A75" s="16"/>
      <c r="B75" s="11"/>
      <c r="C75" s="17"/>
      <c r="D75" s="35">
        <f>ROUND(B75*C75,0)</f>
        <v>0</v>
      </c>
      <c r="E75" s="35">
        <f t="shared" ref="E75" si="1">+B75-D75</f>
        <v>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  <row r="76" spans="1:16" s="5" customFormat="1" ht="15">
      <c r="A76" s="16"/>
      <c r="B76" s="11"/>
      <c r="C76" s="17"/>
      <c r="D76" s="35">
        <f>ROUND(B76*C76,0)</f>
        <v>0</v>
      </c>
      <c r="E76" s="35">
        <f>+B76-D76</f>
        <v>0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16" s="5" customFormat="1" ht="15">
      <c r="A77" s="16"/>
      <c r="B77" s="11"/>
      <c r="C77" s="17"/>
      <c r="D77" s="35">
        <f t="shared" ref="D77:D78" si="2">ROUND(B77*C77,0)</f>
        <v>0</v>
      </c>
      <c r="E77" s="35">
        <f>+B77-D77</f>
        <v>0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</row>
    <row r="78" spans="1:16" s="5" customFormat="1" ht="15">
      <c r="A78" s="18"/>
      <c r="B78" s="11"/>
      <c r="C78" s="17"/>
      <c r="D78" s="35">
        <f t="shared" si="2"/>
        <v>0</v>
      </c>
      <c r="E78" s="35">
        <f>+B78-D78</f>
        <v>0</v>
      </c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</row>
    <row r="79" spans="1:16" s="5" customFormat="1" ht="15">
      <c r="A79" s="16"/>
      <c r="B79" s="11"/>
      <c r="C79" s="17"/>
      <c r="D79" s="35">
        <f>ROUND(B79*C79,0)</f>
        <v>0</v>
      </c>
      <c r="E79" s="35">
        <f t="shared" ref="E79" si="3">+B79-D79</f>
        <v>0</v>
      </c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</row>
    <row r="80" spans="1:16" s="5" customFormat="1" ht="15">
      <c r="A80" s="16"/>
      <c r="B80" s="11"/>
      <c r="C80" s="17"/>
      <c r="D80" s="35">
        <f>ROUND(B80*C80,0)</f>
        <v>0</v>
      </c>
      <c r="E80" s="35">
        <f>+B80-D80</f>
        <v>0</v>
      </c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</row>
    <row r="81" spans="1:16" s="5" customFormat="1" ht="15">
      <c r="A81" s="16"/>
      <c r="B81" s="11"/>
      <c r="C81" s="17"/>
      <c r="D81" s="35">
        <f>ROUND(B81*C81,0)</f>
        <v>0</v>
      </c>
      <c r="E81" s="35">
        <f>+B81-D81</f>
        <v>0</v>
      </c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</row>
    <row r="82" spans="1:16" s="5" customFormat="1" ht="15">
      <c r="A82" s="16"/>
      <c r="B82" s="33"/>
      <c r="C82" s="34"/>
      <c r="D82" s="36">
        <f>ROUND(B82*C82,0)</f>
        <v>0</v>
      </c>
      <c r="E82" s="36">
        <f>+B82-D82</f>
        <v>0</v>
      </c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</row>
    <row r="83" spans="1:16" s="5" customFormat="1" ht="15">
      <c r="A83" s="5" t="s">
        <v>94</v>
      </c>
      <c r="B83" s="37">
        <f>SUM(B71:B82)</f>
        <v>0</v>
      </c>
      <c r="C83" s="19"/>
      <c r="D83" s="37">
        <f>SUM(D71:D82)</f>
        <v>0</v>
      </c>
      <c r="E83" s="37">
        <f>+B83-D83</f>
        <v>0</v>
      </c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</row>
    <row r="84" spans="1:16" s="5" customFormat="1" ht="15">
      <c r="A84" s="5" t="s">
        <v>127</v>
      </c>
      <c r="B84" s="46">
        <f>D84</f>
        <v>0</v>
      </c>
      <c r="D84" s="102"/>
      <c r="E84" s="38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</row>
    <row r="85" spans="1:16" s="5" customFormat="1" ht="15.75" thickBot="1">
      <c r="A85" s="5" t="s">
        <v>96</v>
      </c>
      <c r="B85" s="93"/>
      <c r="D85" s="41" t="e">
        <f>D84/D83</f>
        <v>#DIV/0!</v>
      </c>
      <c r="E85" s="39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</row>
    <row r="86" spans="1:16" s="5" customFormat="1" ht="16.5" thickBot="1">
      <c r="A86" s="22" t="s">
        <v>97</v>
      </c>
      <c r="B86" s="40">
        <f>B83+B84</f>
        <v>0</v>
      </c>
      <c r="C86" s="23"/>
      <c r="D86" s="40">
        <f t="shared" ref="D86" si="4">D83+D84</f>
        <v>0</v>
      </c>
      <c r="E86" s="40">
        <f>E83</f>
        <v>0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</row>
    <row r="87" spans="1:16" s="5" customFormat="1" ht="15">
      <c r="A87" s="15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1:16" s="5" customFormat="1" ht="47.25">
      <c r="A88" s="29"/>
      <c r="B88" s="28" t="s">
        <v>98</v>
      </c>
      <c r="C88" s="28" t="s">
        <v>99</v>
      </c>
      <c r="D88" s="28" t="s">
        <v>100</v>
      </c>
      <c r="E88" s="28" t="s">
        <v>101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</row>
    <row r="89" spans="1:16" s="5" customFormat="1" ht="15.75">
      <c r="A89" s="48" t="s">
        <v>102</v>
      </c>
      <c r="B89" s="20"/>
      <c r="D89" s="20"/>
      <c r="E89" s="20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</row>
    <row r="90" spans="1:16" s="5" customFormat="1" ht="15">
      <c r="A90" s="10"/>
      <c r="B90" s="11"/>
      <c r="C90" s="17"/>
      <c r="D90" s="35">
        <f>ROUND(B90*C90,0)</f>
        <v>0</v>
      </c>
      <c r="E90" s="35">
        <f>+B90-D90</f>
        <v>0</v>
      </c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</row>
    <row r="91" spans="1:16" s="5" customFormat="1" ht="15">
      <c r="A91" s="10"/>
      <c r="B91" s="11"/>
      <c r="C91" s="17"/>
      <c r="D91" s="35">
        <f t="shared" ref="D91:D105" si="5">ROUND(B91*C91,0)</f>
        <v>0</v>
      </c>
      <c r="E91" s="35">
        <f t="shared" ref="E91:E105" si="6">+B91-D91</f>
        <v>0</v>
      </c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</row>
    <row r="92" spans="1:16" s="5" customFormat="1" ht="15">
      <c r="A92" s="10"/>
      <c r="B92" s="11"/>
      <c r="C92" s="17"/>
      <c r="D92" s="35">
        <f t="shared" si="5"/>
        <v>0</v>
      </c>
      <c r="E92" s="35">
        <f t="shared" si="6"/>
        <v>0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</row>
    <row r="93" spans="1:16" s="5" customFormat="1" ht="15">
      <c r="A93" s="10"/>
      <c r="B93" s="11"/>
      <c r="C93" s="17"/>
      <c r="D93" s="35">
        <f t="shared" si="5"/>
        <v>0</v>
      </c>
      <c r="E93" s="35">
        <f t="shared" si="6"/>
        <v>0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</row>
    <row r="94" spans="1:16" s="5" customFormat="1" ht="15">
      <c r="A94" s="10"/>
      <c r="B94" s="11"/>
      <c r="C94" s="17"/>
      <c r="D94" s="35">
        <f t="shared" si="5"/>
        <v>0</v>
      </c>
      <c r="E94" s="35">
        <f t="shared" si="6"/>
        <v>0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</row>
    <row r="95" spans="1:16" s="5" customFormat="1" ht="15">
      <c r="A95" s="10"/>
      <c r="B95" s="11"/>
      <c r="C95" s="17"/>
      <c r="D95" s="35">
        <f t="shared" si="5"/>
        <v>0</v>
      </c>
      <c r="E95" s="35">
        <f t="shared" si="6"/>
        <v>0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</row>
    <row r="96" spans="1:16" s="5" customFormat="1" ht="15">
      <c r="A96" s="10"/>
      <c r="B96" s="11"/>
      <c r="C96" s="17"/>
      <c r="D96" s="35">
        <f t="shared" si="5"/>
        <v>0</v>
      </c>
      <c r="E96" s="35">
        <f t="shared" si="6"/>
        <v>0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</row>
    <row r="97" spans="1:16" s="5" customFormat="1" ht="15">
      <c r="A97" s="10"/>
      <c r="B97" s="11"/>
      <c r="C97" s="17"/>
      <c r="D97" s="35">
        <f t="shared" si="5"/>
        <v>0</v>
      </c>
      <c r="E97" s="35">
        <f t="shared" si="6"/>
        <v>0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</row>
    <row r="98" spans="1:16" s="5" customFormat="1" ht="15">
      <c r="A98" s="10"/>
      <c r="B98" s="11"/>
      <c r="C98" s="17"/>
      <c r="D98" s="35">
        <f t="shared" si="5"/>
        <v>0</v>
      </c>
      <c r="E98" s="35">
        <f t="shared" si="6"/>
        <v>0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</row>
    <row r="99" spans="1:16" s="5" customFormat="1" ht="15">
      <c r="A99" s="10"/>
      <c r="B99" s="11"/>
      <c r="C99" s="17"/>
      <c r="D99" s="35">
        <f t="shared" si="5"/>
        <v>0</v>
      </c>
      <c r="E99" s="35">
        <f t="shared" si="6"/>
        <v>0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</row>
    <row r="100" spans="1:16" s="5" customFormat="1" ht="15">
      <c r="A100" s="10"/>
      <c r="B100" s="11"/>
      <c r="C100" s="17"/>
      <c r="D100" s="35">
        <f t="shared" si="5"/>
        <v>0</v>
      </c>
      <c r="E100" s="35">
        <f t="shared" si="6"/>
        <v>0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 s="5" customFormat="1" ht="15">
      <c r="A101" s="10"/>
      <c r="B101" s="11"/>
      <c r="C101" s="17"/>
      <c r="D101" s="35">
        <f t="shared" si="5"/>
        <v>0</v>
      </c>
      <c r="E101" s="35">
        <f t="shared" si="6"/>
        <v>0</v>
      </c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 s="5" customFormat="1" ht="15">
      <c r="A102" s="10"/>
      <c r="B102" s="11"/>
      <c r="C102" s="17"/>
      <c r="D102" s="35">
        <f t="shared" si="5"/>
        <v>0</v>
      </c>
      <c r="E102" s="35">
        <f t="shared" si="6"/>
        <v>0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</row>
    <row r="103" spans="1:16" s="5" customFormat="1" ht="15">
      <c r="A103" s="10"/>
      <c r="B103" s="11"/>
      <c r="C103" s="17"/>
      <c r="D103" s="35">
        <f t="shared" si="5"/>
        <v>0</v>
      </c>
      <c r="E103" s="35">
        <f t="shared" si="6"/>
        <v>0</v>
      </c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</row>
    <row r="104" spans="1:16" s="5" customFormat="1" ht="15">
      <c r="A104" s="21" t="s">
        <v>114</v>
      </c>
      <c r="B104" s="11"/>
      <c r="C104" s="17"/>
      <c r="D104" s="35">
        <f t="shared" si="5"/>
        <v>0</v>
      </c>
      <c r="E104" s="35">
        <f t="shared" si="6"/>
        <v>0</v>
      </c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</row>
    <row r="105" spans="1:16" s="5" customFormat="1" ht="75.75" thickBot="1">
      <c r="A105" s="2" t="s">
        <v>115</v>
      </c>
      <c r="B105" s="11"/>
      <c r="C105" s="17"/>
      <c r="D105" s="35">
        <f t="shared" si="5"/>
        <v>0</v>
      </c>
      <c r="E105" s="35">
        <f t="shared" si="6"/>
        <v>0</v>
      </c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</row>
    <row r="106" spans="1:16" s="5" customFormat="1" ht="16.5" thickBot="1">
      <c r="A106" s="22" t="s">
        <v>116</v>
      </c>
      <c r="B106" s="40">
        <f>SUM(B90:B105)</f>
        <v>0</v>
      </c>
      <c r="C106" s="10"/>
      <c r="D106" s="40">
        <f>SUM(D90:D105)</f>
        <v>0</v>
      </c>
      <c r="E106" s="40">
        <f>SUM(E90:E105)</f>
        <v>0</v>
      </c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1:16" s="5" customFormat="1" ht="15">
      <c r="C107" s="10"/>
      <c r="D107" s="39"/>
      <c r="E107" s="39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5" customFormat="1" ht="15.75" thickBot="1">
      <c r="A108" s="5" t="s">
        <v>117</v>
      </c>
      <c r="B108" s="45">
        <f>B86+B106</f>
        <v>0</v>
      </c>
      <c r="C108" s="10"/>
      <c r="D108" s="45">
        <f>D86+D106</f>
        <v>0</v>
      </c>
      <c r="E108" s="45">
        <f>E86+E106</f>
        <v>0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5" customFormat="1" ht="15.75" thickTop="1">
      <c r="C109" s="19"/>
      <c r="D109" s="15" t="str">
        <f>IF(B13=D108," ","Does not Balance to Amount Requested from MHM")</f>
        <v xml:space="preserve"> 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5" customFormat="1" ht="15.75" thickBot="1">
      <c r="B110" s="15"/>
      <c r="C110" s="19"/>
      <c r="D110" s="19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5" customFormat="1" ht="15.75">
      <c r="A111" s="24" t="s">
        <v>118</v>
      </c>
      <c r="B111" s="3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5" customFormat="1" ht="15">
      <c r="A112" s="25" t="s">
        <v>119</v>
      </c>
      <c r="B112" s="42">
        <f>C7</f>
        <v>0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5" customFormat="1" ht="15">
      <c r="A113" s="25" t="s">
        <v>120</v>
      </c>
      <c r="B113" s="42">
        <f>B65-B108</f>
        <v>0</v>
      </c>
      <c r="C113" s="15" t="str">
        <f>IF(B113&lt;&gt;0,"Balance Error - Please Review"," ")</f>
        <v xml:space="preserve"> 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5" customFormat="1" ht="15">
      <c r="A114" s="25" t="s">
        <v>121</v>
      </c>
      <c r="B114" s="43" t="e">
        <f>B13/B108</f>
        <v>#DIV/0!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5" customFormat="1" ht="15">
      <c r="A115" s="25" t="s">
        <v>122</v>
      </c>
      <c r="B115" s="84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5" customFormat="1" ht="15.75" thickBot="1">
      <c r="A116" s="26" t="s">
        <v>123</v>
      </c>
      <c r="B116" s="44" t="e">
        <f>+B112/B115</f>
        <v>#DIV/0!</v>
      </c>
      <c r="C116" s="15" t="e">
        <f>IF(B116&gt;20%,"Request is over 20% of org budget - Please review"," ")</f>
        <v>#DIV/0!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5" customFormat="1" ht="15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5" customFormat="1" ht="15">
      <c r="B118" s="1"/>
      <c r="C118" s="1"/>
      <c r="D118" s="1"/>
    </row>
    <row r="119" spans="1:16" s="5" customFormat="1" ht="15">
      <c r="B119" s="1"/>
      <c r="C119" s="1"/>
      <c r="D119" s="1"/>
    </row>
    <row r="120" spans="1:16" s="5" customFormat="1" ht="15">
      <c r="B120" s="1"/>
      <c r="C120" s="1"/>
      <c r="D120" s="1"/>
    </row>
    <row r="121" spans="1:16" s="5" customFormat="1" ht="15">
      <c r="B121" s="1"/>
      <c r="C121" s="1"/>
      <c r="D121" s="1"/>
    </row>
    <row r="122" spans="1:16" s="5" customFormat="1" ht="15">
      <c r="B122" s="1"/>
      <c r="C122" s="1"/>
      <c r="D122" s="1"/>
    </row>
    <row r="123" spans="1:16" s="5" customFormat="1" ht="15">
      <c r="B123" s="1"/>
      <c r="C123" s="1"/>
      <c r="D123" s="1"/>
    </row>
    <row r="124" spans="1:16" s="5" customFormat="1" ht="15">
      <c r="B124" s="1"/>
      <c r="C124" s="1"/>
      <c r="D124" s="1"/>
    </row>
    <row r="125" spans="1:16" s="5" customFormat="1" ht="15">
      <c r="B125" s="1"/>
      <c r="C125" s="1"/>
      <c r="D125" s="1"/>
    </row>
    <row r="126" spans="1:16" s="5" customFormat="1" ht="15">
      <c r="B126" s="1"/>
      <c r="C126" s="1"/>
      <c r="D126" s="1"/>
    </row>
    <row r="127" spans="1:16" s="5" customFormat="1" ht="15">
      <c r="B127" s="1"/>
      <c r="C127" s="1"/>
      <c r="D127" s="1"/>
    </row>
    <row r="128" spans="1:16" s="5" customFormat="1" ht="15">
      <c r="B128" s="1"/>
      <c r="C128" s="1"/>
      <c r="D128" s="1"/>
    </row>
    <row r="129" spans="2:4" s="5" customFormat="1" ht="15">
      <c r="B129" s="1"/>
      <c r="C129" s="1"/>
      <c r="D129" s="1"/>
    </row>
    <row r="130" spans="2:4" s="5" customFormat="1" ht="15"/>
    <row r="131" spans="2:4" s="5" customFormat="1" ht="15"/>
    <row r="132" spans="2:4" s="5" customFormat="1" ht="15"/>
    <row r="133" spans="2:4" s="5" customFormat="1" ht="15"/>
    <row r="134" spans="2:4" s="5" customFormat="1" ht="15"/>
    <row r="135" spans="2:4" s="5" customFormat="1" ht="15"/>
    <row r="136" spans="2:4" s="5" customFormat="1" ht="15"/>
    <row r="137" spans="2:4" s="5" customFormat="1" ht="15"/>
    <row r="138" spans="2:4" s="5" customFormat="1" ht="15"/>
    <row r="139" spans="2:4" s="5" customFormat="1" ht="15"/>
    <row r="140" spans="2:4" s="5" customFormat="1" ht="15"/>
    <row r="141" spans="2:4" s="5" customFormat="1" ht="15"/>
    <row r="142" spans="2:4" s="5" customFormat="1" ht="15"/>
    <row r="143" spans="2:4" s="5" customFormat="1" ht="15"/>
    <row r="144" spans="2: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208" s="5" customFormat="1" ht="15"/>
    <row r="209" s="5" customFormat="1" ht="15"/>
    <row r="210" s="5" customFormat="1" ht="15"/>
    <row r="211" s="5" customFormat="1" ht="15"/>
    <row r="212" s="5" customFormat="1" ht="15"/>
    <row r="213" s="5" customFormat="1" ht="15"/>
    <row r="214" s="5" customFormat="1" ht="15"/>
    <row r="215" s="5" customFormat="1" ht="15"/>
    <row r="216" s="5" customFormat="1" ht="15"/>
    <row r="217" s="5" customFormat="1" ht="15"/>
    <row r="218" s="5" customFormat="1" ht="15"/>
    <row r="219" s="5" customFormat="1" ht="15"/>
    <row r="220" s="5" customFormat="1" ht="15"/>
    <row r="221" s="5" customFormat="1" ht="15"/>
    <row r="222" s="5" customFormat="1" ht="15"/>
    <row r="223" s="5" customFormat="1" ht="15"/>
    <row r="224" s="5" customFormat="1" ht="15"/>
    <row r="225" s="5" customFormat="1" ht="15"/>
    <row r="226" s="5" customFormat="1" ht="15"/>
    <row r="1048565" spans="2:4" ht="15">
      <c r="B1048565" s="103"/>
      <c r="C1048565" s="103"/>
      <c r="D1048565" s="103"/>
    </row>
  </sheetData>
  <sheetProtection algorithmName="SHA-512" hashValue="Mlt1Q+Gz8GSSa7yblmynzrKtQhcmFNnQkFlA6hi5QfGhSPUTTtr63wCrqlXZQF4FgWU8J3AjGbU4ePLi720s5A==" saltValue="atfacvZKzS1hcoKA/P95Mg==" spinCount="100000" sheet="1" formatRows="0" insertRows="0" selectLockedCells="1"/>
  <mergeCells count="43">
    <mergeCell ref="F76:P76"/>
    <mergeCell ref="C8:D8"/>
    <mergeCell ref="F66:P66"/>
    <mergeCell ref="B68:D68"/>
    <mergeCell ref="F68:P68"/>
    <mergeCell ref="F69:P69"/>
    <mergeCell ref="F70:P70"/>
    <mergeCell ref="F71:P71"/>
    <mergeCell ref="F72:P72"/>
    <mergeCell ref="F73:P73"/>
    <mergeCell ref="F74:P74"/>
    <mergeCell ref="F75:P75"/>
    <mergeCell ref="F88:P88"/>
    <mergeCell ref="F77:P77"/>
    <mergeCell ref="F78:P78"/>
    <mergeCell ref="F79:P79"/>
    <mergeCell ref="F80:P80"/>
    <mergeCell ref="F81:P81"/>
    <mergeCell ref="F82:P82"/>
    <mergeCell ref="F83:P83"/>
    <mergeCell ref="F84:P84"/>
    <mergeCell ref="F85:P85"/>
    <mergeCell ref="F86:P86"/>
    <mergeCell ref="F87:P87"/>
    <mergeCell ref="F100:P100"/>
    <mergeCell ref="F89:P89"/>
    <mergeCell ref="F90:P90"/>
    <mergeCell ref="F91:P91"/>
    <mergeCell ref="F92:P92"/>
    <mergeCell ref="F93:P93"/>
    <mergeCell ref="F94:P94"/>
    <mergeCell ref="F95:P95"/>
    <mergeCell ref="F96:P96"/>
    <mergeCell ref="F97:P97"/>
    <mergeCell ref="F98:P98"/>
    <mergeCell ref="F99:P99"/>
    <mergeCell ref="B1048565:D1048565"/>
    <mergeCell ref="F101:P101"/>
    <mergeCell ref="F102:P102"/>
    <mergeCell ref="F103:P103"/>
    <mergeCell ref="F104:P104"/>
    <mergeCell ref="F105:P105"/>
    <mergeCell ref="F106:P106"/>
  </mergeCells>
  <conditionalFormatting sqref="C113">
    <cfRule type="containsText" dxfId="5" priority="2" operator="containsText" text="Not">
      <formula>NOT(ISERROR(SEARCH("Not",C113)))</formula>
    </cfRule>
  </conditionalFormatting>
  <conditionalFormatting sqref="C116">
    <cfRule type="containsText" dxfId="4" priority="1" operator="containsText" text="Not">
      <formula>NOT(ISERROR(SEARCH("Not",C116)))</formula>
    </cfRule>
  </conditionalFormatting>
  <conditionalFormatting sqref="D109 B110">
    <cfRule type="containsText" dxfId="3" priority="3" operator="containsText" text="Not">
      <formula>NOT(ISERROR(SEARCH("Not",B109)))</formula>
    </cfRule>
  </conditionalFormatting>
  <dataValidations count="1">
    <dataValidation type="list" allowBlank="1" showInputMessage="1" showErrorMessage="1" sqref="C8:D8" xr:uid="{32D4A719-3096-4F23-BDE5-05AAFBB287AC}">
      <formula1>"Monthly, Quarterly, Biannual (for requests $100k and below), Annual (for requests $100k and below)"</formula1>
    </dataValidation>
  </dataValidations>
  <pageMargins left="0.7" right="0.7" top="0.75" bottom="0.75" header="0.3" footer="0.3"/>
  <pageSetup scale="54" fitToHeight="0" orientation="landscape" horizontalDpi="1200" verticalDpi="1200" r:id="rId1"/>
  <rowBreaks count="1" manualBreakCount="1">
    <brk id="66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4CD3-9A34-4AA1-9886-D030E148A7CA}">
  <sheetPr>
    <pageSetUpPr fitToPage="1"/>
  </sheetPr>
  <dimension ref="A2:R1048565"/>
  <sheetViews>
    <sheetView zoomScaleNormal="100" workbookViewId="0">
      <selection activeCell="C3" sqref="C3"/>
    </sheetView>
  </sheetViews>
  <sheetFormatPr defaultColWidth="8.85546875" defaultRowHeight="14.25"/>
  <cols>
    <col min="1" max="1" width="50.140625" style="85" customWidth="1"/>
    <col min="2" max="2" width="25.7109375" style="85" customWidth="1"/>
    <col min="3" max="3" width="18.140625" style="85" customWidth="1"/>
    <col min="4" max="5" width="16.7109375" style="85" customWidth="1"/>
    <col min="6" max="6" width="9.85546875" style="85" bestFit="1" customWidth="1"/>
    <col min="7" max="16384" width="8.85546875" style="85"/>
  </cols>
  <sheetData>
    <row r="2" spans="1:18" ht="15.75">
      <c r="B2" s="62" t="s">
        <v>47</v>
      </c>
      <c r="C2" s="94"/>
      <c r="D2" s="95"/>
    </row>
    <row r="3" spans="1:18" ht="15.75">
      <c r="B3" s="63" t="s">
        <v>49</v>
      </c>
      <c r="C3" s="94"/>
      <c r="D3" s="96"/>
      <c r="E3" s="87"/>
    </row>
    <row r="4" spans="1:18" ht="15.75">
      <c r="B4" s="63"/>
      <c r="C4" s="86"/>
      <c r="D4" s="87"/>
      <c r="E4" s="87"/>
    </row>
    <row r="5" spans="1:18" ht="15.75">
      <c r="B5" s="63"/>
      <c r="C5" s="50" t="s">
        <v>51</v>
      </c>
      <c r="D5" s="51" t="s">
        <v>52</v>
      </c>
      <c r="E5" s="87"/>
    </row>
    <row r="6" spans="1:18" ht="15.75">
      <c r="B6" s="63" t="s">
        <v>53</v>
      </c>
      <c r="C6" s="97"/>
      <c r="D6" s="97"/>
      <c r="E6" s="98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ht="15.75">
      <c r="B7" s="63" t="s">
        <v>46</v>
      </c>
      <c r="C7" s="100"/>
      <c r="D7" s="10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8" ht="33.75" customHeight="1">
      <c r="B8" s="63" t="s">
        <v>54</v>
      </c>
      <c r="C8" s="111" t="s">
        <v>124</v>
      </c>
      <c r="D8" s="111"/>
    </row>
    <row r="9" spans="1:18" ht="15">
      <c r="B9" s="5"/>
      <c r="C9" s="88"/>
      <c r="G9" s="6"/>
      <c r="H9" s="4"/>
      <c r="I9" s="4"/>
      <c r="J9" s="4"/>
      <c r="K9" s="4"/>
      <c r="L9" s="4"/>
      <c r="M9" s="4"/>
    </row>
    <row r="11" spans="1:18" s="5" customFormat="1" ht="27">
      <c r="A11" s="7" t="s">
        <v>130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8" s="5" customFormat="1" ht="18">
      <c r="A12" s="64" t="s">
        <v>57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9"/>
      <c r="R12" s="9"/>
    </row>
    <row r="13" spans="1:18" s="5" customFormat="1" ht="15.75">
      <c r="A13" s="65" t="s">
        <v>58</v>
      </c>
      <c r="B13" s="57">
        <f>C7</f>
        <v>0</v>
      </c>
      <c r="C13" s="11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9"/>
      <c r="R13" s="9"/>
    </row>
    <row r="14" spans="1:18" s="5" customFormat="1" ht="15.75">
      <c r="A14" s="47"/>
      <c r="B14" s="11"/>
      <c r="C14" s="11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9"/>
      <c r="R14" s="9"/>
    </row>
    <row r="15" spans="1:18" s="5" customFormat="1" ht="15.75">
      <c r="A15" s="10"/>
      <c r="B15" s="28" t="s">
        <v>45</v>
      </c>
      <c r="C15" s="52"/>
      <c r="D15" s="52"/>
      <c r="E15" s="5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/>
      <c r="R15" s="9"/>
    </row>
    <row r="16" spans="1:18" s="5" customFormat="1" ht="15.75">
      <c r="A16" s="65" t="s">
        <v>59</v>
      </c>
      <c r="B16" s="3"/>
      <c r="C16" s="3"/>
      <c r="D16" s="3"/>
      <c r="E16" s="5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9"/>
      <c r="R16" s="9"/>
    </row>
    <row r="17" spans="1:18" s="5" customFormat="1" ht="15">
      <c r="A17" s="10"/>
      <c r="B17" s="11">
        <v>0</v>
      </c>
      <c r="C17" s="54"/>
      <c r="D17" s="54"/>
      <c r="E17" s="5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8" s="5" customFormat="1" ht="15">
      <c r="A18" s="10"/>
      <c r="B18" s="11">
        <v>0</v>
      </c>
      <c r="C18" s="54"/>
      <c r="D18" s="54"/>
      <c r="E18" s="5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8" s="5" customFormat="1" ht="15">
      <c r="A19" s="10"/>
      <c r="B19" s="11">
        <v>0</v>
      </c>
      <c r="C19" s="54"/>
      <c r="D19" s="54"/>
      <c r="E19" s="5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8" s="5" customFormat="1" ht="15.75">
      <c r="A20" s="31" t="s">
        <v>60</v>
      </c>
      <c r="B20" s="46">
        <f>SUM(B17:B19)</f>
        <v>0</v>
      </c>
      <c r="C20" s="55"/>
      <c r="D20" s="55"/>
      <c r="E20" s="5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8" s="5" customFormat="1" ht="15.75">
      <c r="A21" s="31"/>
      <c r="B21" s="55"/>
      <c r="C21" s="55"/>
      <c r="D21" s="55"/>
      <c r="E21" s="5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8" s="5" customFormat="1" ht="15.75">
      <c r="A22" s="65" t="s">
        <v>61</v>
      </c>
      <c r="B22" s="3"/>
      <c r="C22" s="3"/>
      <c r="D22" s="3"/>
      <c r="E22" s="5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/>
      <c r="R22" s="9"/>
    </row>
    <row r="23" spans="1:18" s="5" customFormat="1" ht="15">
      <c r="A23" s="10"/>
      <c r="B23" s="11">
        <v>0</v>
      </c>
      <c r="C23" s="54"/>
      <c r="D23" s="54"/>
      <c r="E23" s="5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8" s="5" customFormat="1" ht="15">
      <c r="A24" s="10"/>
      <c r="B24" s="11">
        <v>0</v>
      </c>
      <c r="C24" s="54"/>
      <c r="D24" s="54"/>
      <c r="E24" s="5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8" s="5" customFormat="1" ht="15">
      <c r="A25" s="10"/>
      <c r="B25" s="11">
        <v>0</v>
      </c>
      <c r="C25" s="54"/>
      <c r="D25" s="54"/>
      <c r="E25" s="54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8" s="5" customFormat="1" ht="15.75">
      <c r="A26" s="31" t="s">
        <v>60</v>
      </c>
      <c r="B26" s="46">
        <f>SUM(B23:B25)</f>
        <v>0</v>
      </c>
      <c r="C26" s="55"/>
      <c r="D26" s="55"/>
      <c r="E26" s="55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8" s="5" customFormat="1" ht="15.75">
      <c r="A27" s="12"/>
      <c r="B27" s="13"/>
      <c r="C27" s="54"/>
      <c r="D27" s="54"/>
      <c r="E27" s="5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8" s="5" customFormat="1" ht="15.75">
      <c r="A28" s="65" t="s">
        <v>64</v>
      </c>
      <c r="B28" s="11"/>
      <c r="C28" s="54"/>
      <c r="D28" s="54"/>
      <c r="E28" s="5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8" s="5" customFormat="1" ht="15">
      <c r="A29" s="10"/>
      <c r="B29" s="11">
        <v>0</v>
      </c>
      <c r="C29" s="54"/>
      <c r="D29" s="54"/>
      <c r="E29" s="54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8" s="5" customFormat="1" ht="15">
      <c r="A30" s="10"/>
      <c r="B30" s="11">
        <v>0</v>
      </c>
      <c r="C30" s="54"/>
      <c r="D30" s="54"/>
      <c r="E30" s="5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8" s="5" customFormat="1" ht="15">
      <c r="A31" s="10"/>
      <c r="B31" s="11">
        <v>0</v>
      </c>
      <c r="C31" s="54"/>
      <c r="D31" s="54"/>
      <c r="E31" s="54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8" s="5" customFormat="1" ht="15.75">
      <c r="A32" s="31" t="s">
        <v>60</v>
      </c>
      <c r="B32" s="46">
        <f>SUM(B29:B31)</f>
        <v>0</v>
      </c>
      <c r="C32" s="55"/>
      <c r="D32" s="55"/>
      <c r="E32" s="5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5" customFormat="1" ht="15.75">
      <c r="A33" s="12"/>
      <c r="B33" s="13"/>
      <c r="C33" s="54"/>
      <c r="D33" s="54"/>
      <c r="E33" s="54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5" customFormat="1" ht="15.75">
      <c r="A34" s="65" t="s">
        <v>68</v>
      </c>
      <c r="B34" s="13"/>
      <c r="C34" s="54"/>
      <c r="D34" s="54"/>
      <c r="E34" s="56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5" customFormat="1" ht="15">
      <c r="A35" s="10"/>
      <c r="B35" s="11">
        <v>0</v>
      </c>
      <c r="C35" s="54"/>
      <c r="D35" s="54"/>
      <c r="E35" s="54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5" customFormat="1" ht="15">
      <c r="A36" s="10"/>
      <c r="B36" s="11">
        <v>0</v>
      </c>
      <c r="C36" s="54"/>
      <c r="D36" s="54"/>
      <c r="E36" s="5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5" customFormat="1" ht="15">
      <c r="A37" s="10"/>
      <c r="B37" s="11">
        <v>0</v>
      </c>
      <c r="C37" s="54"/>
      <c r="D37" s="54"/>
      <c r="E37" s="5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5" customFormat="1" ht="15.75">
      <c r="A38" s="31" t="s">
        <v>60</v>
      </c>
      <c r="B38" s="46">
        <f>SUM(B35:B37)</f>
        <v>0</v>
      </c>
      <c r="C38" s="55"/>
      <c r="D38" s="55"/>
      <c r="E38" s="55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5" customFormat="1" ht="15.75">
      <c r="A39" s="12"/>
      <c r="B39" s="13"/>
      <c r="C39" s="54"/>
      <c r="D39" s="54"/>
      <c r="E39" s="5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5" customFormat="1" ht="15.75">
      <c r="A40" s="65" t="s">
        <v>70</v>
      </c>
      <c r="B40" s="11"/>
      <c r="C40" s="54"/>
      <c r="D40" s="54"/>
      <c r="E40" s="56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5" customFormat="1" ht="15">
      <c r="A41" s="10"/>
      <c r="B41" s="11">
        <v>0</v>
      </c>
      <c r="C41" s="54"/>
      <c r="D41" s="54"/>
      <c r="E41" s="54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5" customFormat="1" ht="15">
      <c r="A42" s="10"/>
      <c r="B42" s="11">
        <v>0</v>
      </c>
      <c r="C42" s="54"/>
      <c r="D42" s="54"/>
      <c r="E42" s="54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5" customFormat="1" ht="15">
      <c r="A43" s="10"/>
      <c r="B43" s="11">
        <v>0</v>
      </c>
      <c r="C43" s="54"/>
      <c r="D43" s="54"/>
      <c r="E43" s="5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5" customFormat="1" ht="15.75">
      <c r="A44" s="31" t="s">
        <v>60</v>
      </c>
      <c r="B44" s="46">
        <f>SUM(B41:B43)</f>
        <v>0</v>
      </c>
      <c r="C44" s="55"/>
      <c r="D44" s="55"/>
      <c r="E44" s="55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5" customFormat="1" ht="15.75">
      <c r="A45" s="12"/>
      <c r="B45" s="13"/>
      <c r="C45" s="54"/>
      <c r="D45" s="54"/>
      <c r="E45" s="54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5" customFormat="1" ht="15.75">
      <c r="A46" s="65" t="s">
        <v>73</v>
      </c>
      <c r="B46" s="13"/>
      <c r="C46" s="54"/>
      <c r="D46" s="54"/>
      <c r="E46" s="56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5" customFormat="1" ht="15">
      <c r="A47" s="10"/>
      <c r="B47" s="11">
        <v>0</v>
      </c>
      <c r="C47" s="54"/>
      <c r="D47" s="54"/>
      <c r="E47" s="54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5" customFormat="1" ht="15">
      <c r="A48" s="10"/>
      <c r="B48" s="11">
        <v>0</v>
      </c>
      <c r="C48" s="54"/>
      <c r="D48" s="54"/>
      <c r="E48" s="54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8" s="5" customFormat="1" ht="15">
      <c r="A49" s="10"/>
      <c r="B49" s="11">
        <v>0</v>
      </c>
      <c r="C49" s="54"/>
      <c r="D49" s="54"/>
      <c r="E49" s="5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8" s="5" customFormat="1" ht="15.75">
      <c r="A50" s="31" t="s">
        <v>60</v>
      </c>
      <c r="B50" s="46">
        <f>SUM(B47:B49)</f>
        <v>0</v>
      </c>
      <c r="C50" s="55"/>
      <c r="D50" s="55"/>
      <c r="E50" s="55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8" s="5" customFormat="1" ht="15.75">
      <c r="A51" s="12"/>
      <c r="B51" s="13"/>
      <c r="C51" s="54"/>
      <c r="D51" s="54"/>
      <c r="E51" s="54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8" s="5" customFormat="1" ht="15.75">
      <c r="A52" s="65" t="s">
        <v>75</v>
      </c>
      <c r="B52" s="13"/>
      <c r="C52" s="54"/>
      <c r="D52" s="54"/>
      <c r="E52" s="56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8" s="5" customFormat="1" ht="15">
      <c r="A53" s="10"/>
      <c r="B53" s="11">
        <v>0</v>
      </c>
      <c r="C53" s="54"/>
      <c r="D53" s="54"/>
      <c r="E53" s="54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8" s="5" customFormat="1" ht="15">
      <c r="A54" s="10"/>
      <c r="B54" s="11">
        <v>0</v>
      </c>
      <c r="C54" s="54"/>
      <c r="D54" s="54"/>
      <c r="E54" s="54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8" s="5" customFormat="1" ht="15">
      <c r="A55" s="10"/>
      <c r="B55" s="11">
        <v>0</v>
      </c>
      <c r="C55" s="54"/>
      <c r="D55" s="54"/>
      <c r="E55" s="54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8" s="5" customFormat="1" ht="15.75">
      <c r="A56" s="31" t="s">
        <v>60</v>
      </c>
      <c r="B56" s="46">
        <f>SUM(B53:B55)</f>
        <v>0</v>
      </c>
      <c r="C56" s="55"/>
      <c r="D56" s="55"/>
      <c r="E56" s="55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8" s="5" customFormat="1" ht="15.75">
      <c r="A57" s="12"/>
      <c r="B57" s="13"/>
      <c r="C57" s="54"/>
      <c r="D57" s="54"/>
      <c r="E57" s="54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8" s="5" customFormat="1" ht="15">
      <c r="B58" s="13"/>
      <c r="C58" s="54"/>
      <c r="D58" s="54"/>
      <c r="E58" s="56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8" s="5" customFormat="1" ht="15.75">
      <c r="A59" s="65" t="s">
        <v>77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8" s="5" customFormat="1" ht="15">
      <c r="A60" s="10"/>
      <c r="B60" s="11">
        <v>0</v>
      </c>
      <c r="C60" s="54"/>
      <c r="D60" s="54"/>
      <c r="E60" s="54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8" s="5" customFormat="1" ht="15">
      <c r="A61" s="10"/>
      <c r="B61" s="11">
        <v>0</v>
      </c>
      <c r="C61" s="54"/>
      <c r="D61" s="54"/>
      <c r="E61" s="54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8" s="5" customFormat="1" ht="15">
      <c r="A62" s="10"/>
      <c r="B62" s="11">
        <v>0</v>
      </c>
      <c r="C62" s="54"/>
      <c r="D62" s="54"/>
      <c r="E62" s="54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8" s="5" customFormat="1" ht="15.75">
      <c r="A63" s="31" t="s">
        <v>60</v>
      </c>
      <c r="B63" s="46">
        <f>SUM(B60:B62)</f>
        <v>0</v>
      </c>
      <c r="C63" s="55"/>
      <c r="D63" s="55"/>
      <c r="E63" s="55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8" s="5" customFormat="1" ht="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9"/>
      <c r="R64" s="9"/>
    </row>
    <row r="65" spans="1:16" s="5" customFormat="1" ht="18">
      <c r="A65" s="71" t="s">
        <v>78</v>
      </c>
      <c r="B65" s="46">
        <f>B26+B32+B38+B44+B50+B63+B13+B20+B56</f>
        <v>0</v>
      </c>
      <c r="C65" s="55"/>
      <c r="D65" s="55"/>
      <c r="E65" s="55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s="5" customFormat="1" ht="15"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</row>
    <row r="67" spans="1:16" s="5" customFormat="1" ht="27">
      <c r="A67" s="7" t="s">
        <v>131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s="5" customFormat="1" ht="27">
      <c r="A68" s="14"/>
      <c r="B68" s="106"/>
      <c r="C68" s="106"/>
      <c r="D68" s="106"/>
      <c r="F68" s="107" t="s">
        <v>80</v>
      </c>
      <c r="G68" s="107"/>
      <c r="H68" s="107"/>
      <c r="I68" s="107"/>
      <c r="J68" s="107"/>
      <c r="K68" s="107"/>
      <c r="L68" s="107"/>
      <c r="M68" s="107"/>
      <c r="N68" s="107"/>
      <c r="O68" s="107"/>
      <c r="P68" s="107"/>
    </row>
    <row r="69" spans="1:16" s="5" customFormat="1" ht="47.25">
      <c r="A69" s="27" t="s">
        <v>81</v>
      </c>
      <c r="B69" s="28" t="s">
        <v>82</v>
      </c>
      <c r="C69" s="28" t="s">
        <v>83</v>
      </c>
      <c r="D69" s="28" t="s">
        <v>84</v>
      </c>
      <c r="E69" s="28" t="s">
        <v>85</v>
      </c>
      <c r="F69" s="108" t="s">
        <v>86</v>
      </c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1:16" s="5" customFormat="1" ht="15.75">
      <c r="A70" s="32" t="s">
        <v>87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</row>
    <row r="71" spans="1:16" s="5" customFormat="1" ht="15">
      <c r="A71" s="16"/>
      <c r="B71" s="11"/>
      <c r="C71" s="17"/>
      <c r="D71" s="35">
        <f>ROUND(B71*C71,0)</f>
        <v>0</v>
      </c>
      <c r="E71" s="35">
        <f>+B71-D71</f>
        <v>0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</row>
    <row r="72" spans="1:16" s="5" customFormat="1" ht="15">
      <c r="A72" s="16"/>
      <c r="B72" s="11"/>
      <c r="C72" s="17"/>
      <c r="D72" s="35">
        <f>ROUND(B72*C72,0)</f>
        <v>0</v>
      </c>
      <c r="E72" s="35">
        <f>+B72-D72</f>
        <v>0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</row>
    <row r="73" spans="1:16" s="5" customFormat="1" ht="15">
      <c r="A73" s="16"/>
      <c r="B73" s="11"/>
      <c r="C73" s="17"/>
      <c r="D73" s="35">
        <f t="shared" ref="D73:D74" si="0">ROUND(B73*C73,0)</f>
        <v>0</v>
      </c>
      <c r="E73" s="35">
        <f>+B73-D73</f>
        <v>0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</row>
    <row r="74" spans="1:16" s="5" customFormat="1" ht="15">
      <c r="A74" s="18"/>
      <c r="B74" s="11"/>
      <c r="C74" s="17"/>
      <c r="D74" s="35">
        <f t="shared" si="0"/>
        <v>0</v>
      </c>
      <c r="E74" s="35">
        <f>+B74-D74</f>
        <v>0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</row>
    <row r="75" spans="1:16" s="5" customFormat="1" ht="15">
      <c r="A75" s="16"/>
      <c r="B75" s="11"/>
      <c r="C75" s="17"/>
      <c r="D75" s="35">
        <f>ROUND(B75*C75,0)</f>
        <v>0</v>
      </c>
      <c r="E75" s="35">
        <f t="shared" ref="E75" si="1">+B75-D75</f>
        <v>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  <row r="76" spans="1:16" s="5" customFormat="1" ht="15">
      <c r="A76" s="16"/>
      <c r="B76" s="11"/>
      <c r="C76" s="17"/>
      <c r="D76" s="35">
        <f>ROUND(B76*C76,0)</f>
        <v>0</v>
      </c>
      <c r="E76" s="35">
        <f>+B76-D76</f>
        <v>0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</row>
    <row r="77" spans="1:16" s="5" customFormat="1" ht="15">
      <c r="A77" s="16"/>
      <c r="B77" s="11"/>
      <c r="C77" s="17"/>
      <c r="D77" s="35">
        <f t="shared" ref="D77:D78" si="2">ROUND(B77*C77,0)</f>
        <v>0</v>
      </c>
      <c r="E77" s="35">
        <f>+B77-D77</f>
        <v>0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</row>
    <row r="78" spans="1:16" s="5" customFormat="1" ht="15">
      <c r="A78" s="18"/>
      <c r="B78" s="11"/>
      <c r="C78" s="17"/>
      <c r="D78" s="35">
        <f t="shared" si="2"/>
        <v>0</v>
      </c>
      <c r="E78" s="35">
        <f>+B78-D78</f>
        <v>0</v>
      </c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</row>
    <row r="79" spans="1:16" s="5" customFormat="1" ht="15">
      <c r="A79" s="16"/>
      <c r="B79" s="11"/>
      <c r="C79" s="17"/>
      <c r="D79" s="35">
        <f>ROUND(B79*C79,0)</f>
        <v>0</v>
      </c>
      <c r="E79" s="35">
        <f t="shared" ref="E79" si="3">+B79-D79</f>
        <v>0</v>
      </c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</row>
    <row r="80" spans="1:16" s="5" customFormat="1" ht="15">
      <c r="A80" s="16"/>
      <c r="B80" s="11"/>
      <c r="C80" s="17"/>
      <c r="D80" s="35">
        <f>ROUND(B80*C80,0)</f>
        <v>0</v>
      </c>
      <c r="E80" s="35">
        <f>+B80-D80</f>
        <v>0</v>
      </c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</row>
    <row r="81" spans="1:16" s="5" customFormat="1" ht="15">
      <c r="A81" s="16"/>
      <c r="B81" s="11"/>
      <c r="C81" s="17"/>
      <c r="D81" s="35">
        <f>ROUND(B81*C81,0)</f>
        <v>0</v>
      </c>
      <c r="E81" s="35">
        <f>+B81-D81</f>
        <v>0</v>
      </c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</row>
    <row r="82" spans="1:16" s="5" customFormat="1" ht="15">
      <c r="A82" s="16"/>
      <c r="B82" s="33"/>
      <c r="C82" s="34"/>
      <c r="D82" s="36">
        <f>ROUND(B82*C82,0)</f>
        <v>0</v>
      </c>
      <c r="E82" s="36">
        <f>+B82-D82</f>
        <v>0</v>
      </c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</row>
    <row r="83" spans="1:16" s="5" customFormat="1" ht="15">
      <c r="A83" s="5" t="s">
        <v>94</v>
      </c>
      <c r="B83" s="37">
        <f>SUM(B71:B82)</f>
        <v>0</v>
      </c>
      <c r="C83" s="19"/>
      <c r="D83" s="37">
        <f>SUM(D71:D82)</f>
        <v>0</v>
      </c>
      <c r="E83" s="37">
        <f>+B83-D83</f>
        <v>0</v>
      </c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</row>
    <row r="84" spans="1:16" s="5" customFormat="1" ht="15">
      <c r="A84" s="5" t="s">
        <v>127</v>
      </c>
      <c r="B84" s="46">
        <f>D84</f>
        <v>0</v>
      </c>
      <c r="D84" s="102"/>
      <c r="E84" s="38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</row>
    <row r="85" spans="1:16" s="5" customFormat="1" ht="15.75" thickBot="1">
      <c r="A85" s="5" t="s">
        <v>96</v>
      </c>
      <c r="B85" s="93"/>
      <c r="D85" s="41" t="e">
        <f>D84/D83</f>
        <v>#DIV/0!</v>
      </c>
      <c r="E85" s="39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</row>
    <row r="86" spans="1:16" s="5" customFormat="1" ht="16.5" thickBot="1">
      <c r="A86" s="22" t="s">
        <v>97</v>
      </c>
      <c r="B86" s="40">
        <f>B83+B84</f>
        <v>0</v>
      </c>
      <c r="C86" s="23"/>
      <c r="D86" s="40">
        <f t="shared" ref="D86" si="4">D83+D84</f>
        <v>0</v>
      </c>
      <c r="E86" s="40">
        <f>E83</f>
        <v>0</v>
      </c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</row>
    <row r="87" spans="1:16" s="5" customFormat="1" ht="15">
      <c r="A87" s="15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</row>
    <row r="88" spans="1:16" s="5" customFormat="1" ht="47.25">
      <c r="A88" s="29"/>
      <c r="B88" s="28" t="s">
        <v>98</v>
      </c>
      <c r="C88" s="28" t="s">
        <v>99</v>
      </c>
      <c r="D88" s="28" t="s">
        <v>100</v>
      </c>
      <c r="E88" s="28" t="s">
        <v>101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</row>
    <row r="89" spans="1:16" s="5" customFormat="1" ht="15.75">
      <c r="A89" s="48" t="s">
        <v>102</v>
      </c>
      <c r="B89" s="20"/>
      <c r="D89" s="20"/>
      <c r="E89" s="20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</row>
    <row r="90" spans="1:16" s="5" customFormat="1" ht="15">
      <c r="A90" s="10"/>
      <c r="B90" s="11"/>
      <c r="C90" s="17"/>
      <c r="D90" s="35">
        <f>ROUND(B90*C90,0)</f>
        <v>0</v>
      </c>
      <c r="E90" s="35">
        <f>+B90-D90</f>
        <v>0</v>
      </c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</row>
    <row r="91" spans="1:16" s="5" customFormat="1" ht="15">
      <c r="A91" s="10"/>
      <c r="B91" s="11"/>
      <c r="C91" s="17"/>
      <c r="D91" s="35">
        <f t="shared" ref="D91:D105" si="5">ROUND(B91*C91,0)</f>
        <v>0</v>
      </c>
      <c r="E91" s="35">
        <f t="shared" ref="E91:E105" si="6">+B91-D91</f>
        <v>0</v>
      </c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</row>
    <row r="92" spans="1:16" s="5" customFormat="1" ht="15">
      <c r="A92" s="10"/>
      <c r="B92" s="11"/>
      <c r="C92" s="17"/>
      <c r="D92" s="35">
        <f t="shared" si="5"/>
        <v>0</v>
      </c>
      <c r="E92" s="35">
        <f t="shared" si="6"/>
        <v>0</v>
      </c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</row>
    <row r="93" spans="1:16" s="5" customFormat="1" ht="15">
      <c r="A93" s="10"/>
      <c r="B93" s="11"/>
      <c r="C93" s="17"/>
      <c r="D93" s="35">
        <f t="shared" si="5"/>
        <v>0</v>
      </c>
      <c r="E93" s="35">
        <f t="shared" si="6"/>
        <v>0</v>
      </c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</row>
    <row r="94" spans="1:16" s="5" customFormat="1" ht="15">
      <c r="A94" s="10"/>
      <c r="B94" s="11"/>
      <c r="C94" s="17"/>
      <c r="D94" s="35">
        <f t="shared" si="5"/>
        <v>0</v>
      </c>
      <c r="E94" s="35">
        <f t="shared" si="6"/>
        <v>0</v>
      </c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</row>
    <row r="95" spans="1:16" s="5" customFormat="1" ht="15">
      <c r="A95" s="10"/>
      <c r="B95" s="11"/>
      <c r="C95" s="17"/>
      <c r="D95" s="35">
        <f t="shared" si="5"/>
        <v>0</v>
      </c>
      <c r="E95" s="35">
        <f t="shared" si="6"/>
        <v>0</v>
      </c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</row>
    <row r="96" spans="1:16" s="5" customFormat="1" ht="15">
      <c r="A96" s="10"/>
      <c r="B96" s="11"/>
      <c r="C96" s="17"/>
      <c r="D96" s="35">
        <f t="shared" si="5"/>
        <v>0</v>
      </c>
      <c r="E96" s="35">
        <f t="shared" si="6"/>
        <v>0</v>
      </c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</row>
    <row r="97" spans="1:16" s="5" customFormat="1" ht="15">
      <c r="A97" s="10"/>
      <c r="B97" s="11"/>
      <c r="C97" s="17"/>
      <c r="D97" s="35">
        <f t="shared" si="5"/>
        <v>0</v>
      </c>
      <c r="E97" s="35">
        <f t="shared" si="6"/>
        <v>0</v>
      </c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</row>
    <row r="98" spans="1:16" s="5" customFormat="1" ht="15">
      <c r="A98" s="10"/>
      <c r="B98" s="11"/>
      <c r="C98" s="17"/>
      <c r="D98" s="35">
        <f t="shared" si="5"/>
        <v>0</v>
      </c>
      <c r="E98" s="35">
        <f t="shared" si="6"/>
        <v>0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</row>
    <row r="99" spans="1:16" s="5" customFormat="1" ht="15">
      <c r="A99" s="10"/>
      <c r="B99" s="11"/>
      <c r="C99" s="17"/>
      <c r="D99" s="35">
        <f t="shared" si="5"/>
        <v>0</v>
      </c>
      <c r="E99" s="35">
        <f t="shared" si="6"/>
        <v>0</v>
      </c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</row>
    <row r="100" spans="1:16" s="5" customFormat="1" ht="15">
      <c r="A100" s="10"/>
      <c r="B100" s="11"/>
      <c r="C100" s="17"/>
      <c r="D100" s="35">
        <f t="shared" si="5"/>
        <v>0</v>
      </c>
      <c r="E100" s="35">
        <f t="shared" si="6"/>
        <v>0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</row>
    <row r="101" spans="1:16" s="5" customFormat="1" ht="15">
      <c r="A101" s="10"/>
      <c r="B101" s="11"/>
      <c r="C101" s="17"/>
      <c r="D101" s="35">
        <f t="shared" si="5"/>
        <v>0</v>
      </c>
      <c r="E101" s="35">
        <f t="shared" si="6"/>
        <v>0</v>
      </c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</row>
    <row r="102" spans="1:16" s="5" customFormat="1" ht="15">
      <c r="A102" s="10"/>
      <c r="B102" s="11"/>
      <c r="C102" s="17"/>
      <c r="D102" s="35">
        <f t="shared" si="5"/>
        <v>0</v>
      </c>
      <c r="E102" s="35">
        <f t="shared" si="6"/>
        <v>0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</row>
    <row r="103" spans="1:16" s="5" customFormat="1" ht="15">
      <c r="A103" s="10"/>
      <c r="B103" s="11"/>
      <c r="C103" s="17"/>
      <c r="D103" s="35">
        <f t="shared" si="5"/>
        <v>0</v>
      </c>
      <c r="E103" s="35">
        <f t="shared" si="6"/>
        <v>0</v>
      </c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</row>
    <row r="104" spans="1:16" s="5" customFormat="1" ht="15">
      <c r="A104" s="21" t="s">
        <v>114</v>
      </c>
      <c r="B104" s="11"/>
      <c r="C104" s="17"/>
      <c r="D104" s="35">
        <f t="shared" si="5"/>
        <v>0</v>
      </c>
      <c r="E104" s="35">
        <f t="shared" si="6"/>
        <v>0</v>
      </c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</row>
    <row r="105" spans="1:16" s="5" customFormat="1" ht="75.75" thickBot="1">
      <c r="A105" s="2" t="s">
        <v>115</v>
      </c>
      <c r="B105" s="11"/>
      <c r="C105" s="17"/>
      <c r="D105" s="35">
        <f t="shared" si="5"/>
        <v>0</v>
      </c>
      <c r="E105" s="35">
        <f t="shared" si="6"/>
        <v>0</v>
      </c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</row>
    <row r="106" spans="1:16" s="5" customFormat="1" ht="16.5" thickBot="1">
      <c r="A106" s="22" t="s">
        <v>116</v>
      </c>
      <c r="B106" s="40">
        <f>SUM(B90:B105)</f>
        <v>0</v>
      </c>
      <c r="C106" s="10"/>
      <c r="D106" s="40">
        <f>SUM(D90:D105)</f>
        <v>0</v>
      </c>
      <c r="E106" s="40">
        <f>SUM(E90:E105)</f>
        <v>0</v>
      </c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1:16" s="5" customFormat="1" ht="15">
      <c r="C107" s="10"/>
      <c r="D107" s="39"/>
      <c r="E107" s="39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1:16" s="5" customFormat="1" ht="15.75" thickBot="1">
      <c r="A108" s="5" t="s">
        <v>117</v>
      </c>
      <c r="B108" s="45">
        <f>B86+B106</f>
        <v>0</v>
      </c>
      <c r="C108" s="10"/>
      <c r="D108" s="45">
        <f>D86+D106</f>
        <v>0</v>
      </c>
      <c r="E108" s="45">
        <f>E86+E106</f>
        <v>0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5" customFormat="1" ht="15.75" thickTop="1">
      <c r="C109" s="19"/>
      <c r="D109" s="15" t="str">
        <f>IF(B13=D108," ","Does not Balance to Amount Requested from MHM")</f>
        <v xml:space="preserve"> 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s="5" customFormat="1" ht="15.75" thickBot="1">
      <c r="B110" s="15"/>
      <c r="C110" s="19"/>
      <c r="D110" s="19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5" customFormat="1" ht="15.75">
      <c r="A111" s="24" t="s">
        <v>118</v>
      </c>
      <c r="B111" s="3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1:16" s="5" customFormat="1" ht="15">
      <c r="A112" s="25" t="s">
        <v>119</v>
      </c>
      <c r="B112" s="42">
        <f>C7</f>
        <v>0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1:16" s="5" customFormat="1" ht="15">
      <c r="A113" s="25" t="s">
        <v>120</v>
      </c>
      <c r="B113" s="42">
        <f>B65-B108</f>
        <v>0</v>
      </c>
      <c r="C113" s="15" t="str">
        <f>IF(B113&lt;&gt;0,"Balance Error - Please Review"," ")</f>
        <v xml:space="preserve"> 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5" customFormat="1" ht="15">
      <c r="A114" s="25" t="s">
        <v>121</v>
      </c>
      <c r="B114" s="43" t="e">
        <f>B13/B108</f>
        <v>#DIV/0!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5" customFormat="1" ht="15">
      <c r="A115" s="25" t="s">
        <v>122</v>
      </c>
      <c r="B115" s="84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1:16" s="5" customFormat="1" ht="15.75" thickBot="1">
      <c r="A116" s="26" t="s">
        <v>123</v>
      </c>
      <c r="B116" s="44" t="e">
        <f>+B112/B115</f>
        <v>#DIV/0!</v>
      </c>
      <c r="C116" s="15" t="e">
        <f>IF(B116&gt;20%,"Request is over 20% of org budget - Please review"," ")</f>
        <v>#DIV/0!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5" customFormat="1" ht="15"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5" customFormat="1" ht="15">
      <c r="B118" s="1"/>
      <c r="C118" s="1"/>
      <c r="D118" s="1"/>
    </row>
    <row r="119" spans="1:16" s="5" customFormat="1" ht="15">
      <c r="B119" s="1"/>
      <c r="C119" s="1"/>
      <c r="D119" s="1"/>
    </row>
    <row r="120" spans="1:16" s="5" customFormat="1" ht="15">
      <c r="B120" s="1"/>
      <c r="C120" s="1"/>
      <c r="D120" s="1"/>
    </row>
    <row r="121" spans="1:16" s="5" customFormat="1" ht="15">
      <c r="B121" s="1"/>
      <c r="C121" s="1"/>
      <c r="D121" s="1"/>
    </row>
    <row r="122" spans="1:16" s="5" customFormat="1" ht="15">
      <c r="B122" s="1"/>
      <c r="C122" s="1"/>
      <c r="D122" s="1"/>
    </row>
    <row r="123" spans="1:16" s="5" customFormat="1" ht="15">
      <c r="B123" s="1"/>
      <c r="C123" s="1"/>
      <c r="D123" s="1"/>
    </row>
    <row r="124" spans="1:16" s="5" customFormat="1" ht="15">
      <c r="B124" s="1"/>
      <c r="C124" s="1"/>
      <c r="D124" s="1"/>
    </row>
    <row r="125" spans="1:16" s="5" customFormat="1" ht="15">
      <c r="B125" s="1"/>
      <c r="C125" s="1"/>
      <c r="D125" s="1"/>
    </row>
    <row r="126" spans="1:16" s="5" customFormat="1" ht="15">
      <c r="B126" s="1"/>
      <c r="C126" s="1"/>
      <c r="D126" s="1"/>
    </row>
    <row r="127" spans="1:16" s="5" customFormat="1" ht="15">
      <c r="B127" s="1"/>
      <c r="C127" s="1"/>
      <c r="D127" s="1"/>
    </row>
    <row r="128" spans="1:16" s="5" customFormat="1" ht="15">
      <c r="B128" s="1"/>
      <c r="C128" s="1"/>
      <c r="D128" s="1"/>
    </row>
    <row r="129" spans="2:4" s="5" customFormat="1" ht="15">
      <c r="B129" s="1"/>
      <c r="C129" s="1"/>
      <c r="D129" s="1"/>
    </row>
    <row r="130" spans="2:4" s="5" customFormat="1" ht="15"/>
    <row r="131" spans="2:4" s="5" customFormat="1" ht="15"/>
    <row r="132" spans="2:4" s="5" customFormat="1" ht="15"/>
    <row r="133" spans="2:4" s="5" customFormat="1" ht="15"/>
    <row r="134" spans="2:4" s="5" customFormat="1" ht="15"/>
    <row r="135" spans="2:4" s="5" customFormat="1" ht="15"/>
    <row r="136" spans="2:4" s="5" customFormat="1" ht="15"/>
    <row r="137" spans="2:4" s="5" customFormat="1" ht="15"/>
    <row r="138" spans="2:4" s="5" customFormat="1" ht="15"/>
    <row r="139" spans="2:4" s="5" customFormat="1" ht="15"/>
    <row r="140" spans="2:4" s="5" customFormat="1" ht="15"/>
    <row r="141" spans="2:4" s="5" customFormat="1" ht="15"/>
    <row r="142" spans="2:4" s="5" customFormat="1" ht="15"/>
    <row r="143" spans="2:4" s="5" customFormat="1" ht="15"/>
    <row r="144" spans="2:4" s="5" customFormat="1" ht="15"/>
    <row r="145" s="5" customFormat="1" ht="15"/>
    <row r="146" s="5" customFormat="1" ht="15"/>
    <row r="147" s="5" customFormat="1" ht="15"/>
    <row r="148" s="5" customFormat="1" ht="15"/>
    <row r="149" s="5" customFormat="1" ht="15"/>
    <row r="150" s="5" customFormat="1" ht="15"/>
    <row r="151" s="5" customFormat="1" ht="15"/>
    <row r="152" s="5" customFormat="1" ht="15"/>
    <row r="153" s="5" customFormat="1" ht="15"/>
    <row r="154" s="5" customFormat="1" ht="15"/>
    <row r="155" s="5" customFormat="1" ht="15"/>
    <row r="156" s="5" customFormat="1" ht="15"/>
    <row r="157" s="5" customFormat="1" ht="15"/>
    <row r="158" s="5" customFormat="1" ht="15"/>
    <row r="159" s="5" customFormat="1" ht="15"/>
    <row r="160" s="5" customFormat="1" ht="15"/>
    <row r="161" s="5" customFormat="1" ht="15"/>
    <row r="162" s="5" customFormat="1" ht="15"/>
    <row r="163" s="5" customFormat="1" ht="15"/>
    <row r="164" s="5" customFormat="1" ht="15"/>
    <row r="165" s="5" customFormat="1" ht="15"/>
    <row r="166" s="5" customFormat="1" ht="15"/>
    <row r="167" s="5" customFormat="1" ht="15"/>
    <row r="168" s="5" customFormat="1" ht="15"/>
    <row r="169" s="5" customFormat="1" ht="15"/>
    <row r="170" s="5" customFormat="1" ht="15"/>
    <row r="171" s="5" customFormat="1" ht="15"/>
    <row r="172" s="5" customFormat="1" ht="15"/>
    <row r="173" s="5" customFormat="1" ht="15"/>
    <row r="174" s="5" customFormat="1" ht="15"/>
    <row r="175" s="5" customFormat="1" ht="15"/>
    <row r="176" s="5" customFormat="1" ht="15"/>
    <row r="177" s="5" customFormat="1" ht="15"/>
    <row r="178" s="5" customFormat="1" ht="15"/>
    <row r="179" s="5" customFormat="1" ht="15"/>
    <row r="180" s="5" customFormat="1" ht="15"/>
    <row r="181" s="5" customFormat="1" ht="15"/>
    <row r="182" s="5" customFormat="1" ht="15"/>
    <row r="183" s="5" customFormat="1" ht="15"/>
    <row r="184" s="5" customFormat="1" ht="15"/>
    <row r="185" s="5" customFormat="1" ht="15"/>
    <row r="186" s="5" customFormat="1" ht="15"/>
    <row r="187" s="5" customFormat="1" ht="15"/>
    <row r="188" s="5" customFormat="1" ht="15"/>
    <row r="189" s="5" customFormat="1" ht="15"/>
    <row r="190" s="5" customFormat="1" ht="15"/>
    <row r="191" s="5" customFormat="1" ht="15"/>
    <row r="192" s="5" customFormat="1" ht="15"/>
    <row r="193" s="5" customFormat="1" ht="15"/>
    <row r="194" s="5" customFormat="1" ht="15"/>
    <row r="195" s="5" customFormat="1" ht="15"/>
    <row r="196" s="5" customFormat="1" ht="15"/>
    <row r="197" s="5" customFormat="1" ht="15"/>
    <row r="198" s="5" customFormat="1" ht="15"/>
    <row r="199" s="5" customFormat="1" ht="15"/>
    <row r="200" s="5" customFormat="1" ht="15"/>
    <row r="201" s="5" customFormat="1" ht="15"/>
    <row r="202" s="5" customFormat="1" ht="15"/>
    <row r="203" s="5" customFormat="1" ht="15"/>
    <row r="204" s="5" customFormat="1" ht="15"/>
    <row r="205" s="5" customFormat="1" ht="15"/>
    <row r="206" s="5" customFormat="1" ht="15"/>
    <row r="207" s="5" customFormat="1" ht="15"/>
    <row r="208" s="5" customFormat="1" ht="15"/>
    <row r="209" s="5" customFormat="1" ht="15"/>
    <row r="210" s="5" customFormat="1" ht="15"/>
    <row r="211" s="5" customFormat="1" ht="15"/>
    <row r="212" s="5" customFormat="1" ht="15"/>
    <row r="213" s="5" customFormat="1" ht="15"/>
    <row r="214" s="5" customFormat="1" ht="15"/>
    <row r="215" s="5" customFormat="1" ht="15"/>
    <row r="216" s="5" customFormat="1" ht="15"/>
    <row r="217" s="5" customFormat="1" ht="15"/>
    <row r="218" s="5" customFormat="1" ht="15"/>
    <row r="219" s="5" customFormat="1" ht="15"/>
    <row r="220" s="5" customFormat="1" ht="15"/>
    <row r="221" s="5" customFormat="1" ht="15"/>
    <row r="222" s="5" customFormat="1" ht="15"/>
    <row r="223" s="5" customFormat="1" ht="15"/>
    <row r="224" s="5" customFormat="1" ht="15"/>
    <row r="225" s="5" customFormat="1" ht="15"/>
    <row r="226" s="5" customFormat="1" ht="15"/>
    <row r="1048565" spans="2:4" ht="15">
      <c r="B1048565" s="103"/>
      <c r="C1048565" s="103"/>
      <c r="D1048565" s="103"/>
    </row>
  </sheetData>
  <sheetProtection algorithmName="SHA-512" hashValue="LZqp99xDbV2iiPif8HYxmQRUB+c5RDQl1aNB5AxU1zTf1qebYVD/09nxkNocud7IYry2Mx5bYK0ZQx1UEemiSA==" saltValue="2p9FRW1WbHmY96gmb7Hxeg==" spinCount="100000" sheet="1" formatRows="0" insertRows="0" selectLockedCells="1"/>
  <mergeCells count="43">
    <mergeCell ref="F76:P76"/>
    <mergeCell ref="C8:D8"/>
    <mergeCell ref="F66:P66"/>
    <mergeCell ref="B68:D68"/>
    <mergeCell ref="F68:P68"/>
    <mergeCell ref="F69:P69"/>
    <mergeCell ref="F70:P70"/>
    <mergeCell ref="F71:P71"/>
    <mergeCell ref="F72:P72"/>
    <mergeCell ref="F73:P73"/>
    <mergeCell ref="F74:P74"/>
    <mergeCell ref="F75:P75"/>
    <mergeCell ref="F88:P88"/>
    <mergeCell ref="F77:P77"/>
    <mergeCell ref="F78:P78"/>
    <mergeCell ref="F79:P79"/>
    <mergeCell ref="F80:P80"/>
    <mergeCell ref="F81:P81"/>
    <mergeCell ref="F82:P82"/>
    <mergeCell ref="F83:P83"/>
    <mergeCell ref="F84:P84"/>
    <mergeCell ref="F85:P85"/>
    <mergeCell ref="F86:P86"/>
    <mergeCell ref="F87:P87"/>
    <mergeCell ref="F100:P100"/>
    <mergeCell ref="F89:P89"/>
    <mergeCell ref="F90:P90"/>
    <mergeCell ref="F91:P91"/>
    <mergeCell ref="F92:P92"/>
    <mergeCell ref="F93:P93"/>
    <mergeCell ref="F94:P94"/>
    <mergeCell ref="F95:P95"/>
    <mergeCell ref="F96:P96"/>
    <mergeCell ref="F97:P97"/>
    <mergeCell ref="F98:P98"/>
    <mergeCell ref="F99:P99"/>
    <mergeCell ref="B1048565:D1048565"/>
    <mergeCell ref="F101:P101"/>
    <mergeCell ref="F102:P102"/>
    <mergeCell ref="F103:P103"/>
    <mergeCell ref="F104:P104"/>
    <mergeCell ref="F105:P105"/>
    <mergeCell ref="F106:P106"/>
  </mergeCells>
  <conditionalFormatting sqref="C113">
    <cfRule type="containsText" dxfId="2" priority="2" operator="containsText" text="Not">
      <formula>NOT(ISERROR(SEARCH("Not",C113)))</formula>
    </cfRule>
  </conditionalFormatting>
  <conditionalFormatting sqref="C116">
    <cfRule type="containsText" dxfId="1" priority="1" operator="containsText" text="Not">
      <formula>NOT(ISERROR(SEARCH("Not",C116)))</formula>
    </cfRule>
  </conditionalFormatting>
  <conditionalFormatting sqref="D109 B110">
    <cfRule type="containsText" dxfId="0" priority="3" operator="containsText" text="Not">
      <formula>NOT(ISERROR(SEARCH("Not",B109)))</formula>
    </cfRule>
  </conditionalFormatting>
  <dataValidations count="1">
    <dataValidation type="list" allowBlank="1" showInputMessage="1" showErrorMessage="1" sqref="C8:D8" xr:uid="{662652DB-60E9-4D1A-9255-7A33DE0985C8}">
      <formula1>"Monthly, Quarterly, Biannual (for requests $100k and below), Annual (for requests $100k and below)"</formula1>
    </dataValidation>
  </dataValidations>
  <pageMargins left="0.7" right="0.7" top="0.75" bottom="0.75" header="0.3" footer="0.3"/>
  <pageSetup scale="54" fitToHeight="0" orientation="landscape" horizontalDpi="1200" verticalDpi="1200" r:id="rId1"/>
  <rowBreaks count="1" manualBreakCount="1">
    <brk id="66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26C0-C682-4652-AF82-735348451913}">
  <dimension ref="G8:H10"/>
  <sheetViews>
    <sheetView workbookViewId="0">
      <selection activeCell="H10" sqref="H10"/>
    </sheetView>
  </sheetViews>
  <sheetFormatPr defaultRowHeight="15"/>
  <cols>
    <col min="8" max="8" width="60" bestFit="1" customWidth="1"/>
  </cols>
  <sheetData>
    <row r="8" spans="7:8">
      <c r="G8" t="s">
        <v>132</v>
      </c>
      <c r="H8" t="s">
        <v>133</v>
      </c>
    </row>
    <row r="9" spans="7:8">
      <c r="G9" s="49">
        <v>100000</v>
      </c>
      <c r="H9" t="s">
        <v>134</v>
      </c>
    </row>
    <row r="10" spans="7:8">
      <c r="G10" s="49">
        <v>100001</v>
      </c>
      <c r="H10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B5952A1F6FD448BAD386990003CD41" ma:contentTypeVersion="17" ma:contentTypeDescription="Create a new document." ma:contentTypeScope="" ma:versionID="d11c558e4f475039538a20727c2dd50f">
  <xsd:schema xmlns:xsd="http://www.w3.org/2001/XMLSchema" xmlns:xs="http://www.w3.org/2001/XMLSchema" xmlns:p="http://schemas.microsoft.com/office/2006/metadata/properties" xmlns:ns2="2754804a-d721-4531-af62-724533760bae" xmlns:ns3="19829238-fda8-40ff-86a6-939d6e08b6ee" targetNamespace="http://schemas.microsoft.com/office/2006/metadata/properties" ma:root="true" ma:fieldsID="1502fe6ec00d535d5f7998a2da3946e5" ns2:_="" ns3:_="">
    <xsd:import namespace="2754804a-d721-4531-af62-724533760bae"/>
    <xsd:import namespace="19829238-fda8-40ff-86a6-939d6e08b6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umber" minOccurs="0"/>
                <xsd:element ref="ns2: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4804a-d721-4531-af62-724533760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49b7880-1691-4c9c-bf3b-b464448730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umber" ma:index="23" nillable="true" ma:displayName="Number" ma:description="Assigned Document Number" ma:format="Dropdown" ma:internalName="Number">
      <xsd:simpleType>
        <xsd:restriction base="dms:Text">
          <xsd:maxLength value="255"/>
        </xsd:restriction>
      </xsd:simpleType>
    </xsd:element>
    <xsd:element name="Source" ma:index="24" nillable="true" ma:displayName="Source" ma:description="Source of the Document or Link" ma:format="Dropdown" ma:internalName="Sour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29238-fda8-40ff-86a6-939d6e08b6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d3174f8-b9c6-46cb-8ec8-1cd824733205}" ma:internalName="TaxCatchAll" ma:showField="CatchAllData" ma:web="19829238-fda8-40ff-86a6-939d6e08b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69DEA2-1EC7-416F-A66B-22533F9752EE}"/>
</file>

<file path=customXml/itemProps2.xml><?xml version="1.0" encoding="utf-8"?>
<ds:datastoreItem xmlns:ds="http://schemas.openxmlformats.org/officeDocument/2006/customXml" ds:itemID="{DD423154-A5B3-412B-BAC7-D6E5A4FAD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Luna, Mina</dc:creator>
  <cp:keywords/>
  <dc:description/>
  <cp:lastModifiedBy>Cavazos, Steven</cp:lastModifiedBy>
  <cp:revision/>
  <dcterms:created xsi:type="dcterms:W3CDTF">2024-02-27T14:35:26Z</dcterms:created>
  <dcterms:modified xsi:type="dcterms:W3CDTF">2024-09-03T20:22:28Z</dcterms:modified>
  <cp:category/>
  <cp:contentStatus/>
</cp:coreProperties>
</file>