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Accounting\GRANTS\2025\2025 Financial Report Templates\"/>
    </mc:Choice>
  </mc:AlternateContent>
  <xr:revisionPtr revIDLastSave="0" documentId="13_ncr:1_{547F29A5-54FA-4870-8FAF-3757530A234B}" xr6:coauthVersionLast="47" xr6:coauthVersionMax="47" xr10:uidLastSave="{00000000-0000-0000-0000-000000000000}"/>
  <bookViews>
    <workbookView xWindow="-120" yWindow="-120" windowWidth="29040" windowHeight="15840" tabRatio="758" xr2:uid="{EAD1E172-D967-45A6-8AD7-7CC1617D53B2}"/>
  </bookViews>
  <sheets>
    <sheet name="Instructions" sheetId="27" r:id="rId1"/>
    <sheet name="Sample" sheetId="24" r:id="rId2"/>
    <sheet name="Mid-Year Report " sheetId="26" r:id="rId3"/>
    <sheet name="Year-End Report" sheetId="2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5" l="1"/>
  <c r="D64" i="25"/>
  <c r="A16" i="25"/>
  <c r="A40" i="25" l="1"/>
  <c r="A41" i="25"/>
  <c r="A42" i="25"/>
  <c r="A43" i="25"/>
  <c r="A44" i="25"/>
  <c r="A45" i="25"/>
  <c r="A46" i="25"/>
  <c r="A47" i="25"/>
  <c r="A48" i="25"/>
  <c r="A49" i="25"/>
  <c r="A50" i="25"/>
  <c r="A51" i="25"/>
  <c r="A52" i="25"/>
  <c r="A53" i="25"/>
  <c r="A54" i="25"/>
  <c r="A55" i="25"/>
  <c r="A56" i="25"/>
  <c r="A57" i="25"/>
  <c r="A58" i="25"/>
  <c r="A59" i="25"/>
  <c r="A60" i="25"/>
  <c r="A61" i="25"/>
  <c r="A62" i="25"/>
  <c r="A63" i="25"/>
  <c r="A39" i="25"/>
  <c r="A14" i="25"/>
  <c r="A15" i="25"/>
  <c r="A17" i="25"/>
  <c r="A18" i="25"/>
  <c r="A19" i="25"/>
  <c r="A20" i="25"/>
  <c r="A21" i="25"/>
  <c r="A22" i="25"/>
  <c r="A23" i="25"/>
  <c r="A24" i="25"/>
  <c r="A25" i="25"/>
  <c r="A26" i="25"/>
  <c r="A27" i="25"/>
  <c r="A28" i="25"/>
  <c r="A29" i="25"/>
  <c r="A30" i="25"/>
  <c r="A31" i="25"/>
  <c r="A32" i="25"/>
  <c r="A33" i="25"/>
  <c r="A34" i="25"/>
  <c r="A35" i="25"/>
  <c r="A36" i="25"/>
  <c r="A37" i="25"/>
  <c r="A13" i="25"/>
  <c r="B14" i="25"/>
  <c r="B15" i="25"/>
  <c r="B16" i="25"/>
  <c r="B17" i="25"/>
  <c r="B18" i="25"/>
  <c r="B19" i="25"/>
  <c r="B20" i="25"/>
  <c r="B21" i="25"/>
  <c r="B22" i="25"/>
  <c r="B23" i="25"/>
  <c r="B24" i="25"/>
  <c r="B25" i="25"/>
  <c r="B26" i="25"/>
  <c r="B27" i="25"/>
  <c r="B28" i="25"/>
  <c r="B29" i="25"/>
  <c r="B30" i="25"/>
  <c r="B31" i="25"/>
  <c r="B32" i="25"/>
  <c r="B33" i="25"/>
  <c r="B34" i="25"/>
  <c r="B35" i="25"/>
  <c r="B36" i="25"/>
  <c r="B37"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C14" i="25"/>
  <c r="C15" i="25"/>
  <c r="C16" i="25"/>
  <c r="C17" i="25"/>
  <c r="C18" i="25"/>
  <c r="C19" i="25"/>
  <c r="C20" i="25"/>
  <c r="C21" i="25"/>
  <c r="C22" i="25"/>
  <c r="C23" i="25"/>
  <c r="C24" i="25"/>
  <c r="C25" i="25"/>
  <c r="C26" i="25"/>
  <c r="C27" i="25"/>
  <c r="C28" i="25"/>
  <c r="C29" i="25"/>
  <c r="C30" i="25"/>
  <c r="C31" i="25"/>
  <c r="C32" i="25"/>
  <c r="C33" i="25"/>
  <c r="C34" i="25"/>
  <c r="C35" i="25"/>
  <c r="C36" i="25"/>
  <c r="C37" i="25"/>
  <c r="C39" i="25"/>
  <c r="C40" i="25"/>
  <c r="C41" i="25"/>
  <c r="C42" i="25"/>
  <c r="C43" i="25"/>
  <c r="C44" i="25"/>
  <c r="C45" i="25"/>
  <c r="C46" i="25"/>
  <c r="C47" i="25"/>
  <c r="C48" i="25"/>
  <c r="C49" i="25"/>
  <c r="C50" i="25"/>
  <c r="C51" i="25"/>
  <c r="C52" i="25"/>
  <c r="C53" i="25"/>
  <c r="C54" i="25"/>
  <c r="C55" i="25"/>
  <c r="C56" i="25"/>
  <c r="C57" i="25"/>
  <c r="C58" i="25"/>
  <c r="C59" i="25"/>
  <c r="C60" i="25"/>
  <c r="C61" i="25"/>
  <c r="C62" i="25"/>
  <c r="C63" i="25"/>
  <c r="C13" i="25"/>
  <c r="I38" i="25"/>
  <c r="E50" i="25" l="1"/>
  <c r="G50" i="25" s="1"/>
  <c r="F50" i="25"/>
  <c r="E61" i="25"/>
  <c r="E60" i="25"/>
  <c r="F60" i="25"/>
  <c r="E59" i="25"/>
  <c r="F59" i="25"/>
  <c r="E58" i="25"/>
  <c r="E57" i="25"/>
  <c r="E56" i="25"/>
  <c r="E55" i="25"/>
  <c r="E53" i="25"/>
  <c r="E52" i="25"/>
  <c r="E28" i="25"/>
  <c r="E27" i="25"/>
  <c r="E26" i="25"/>
  <c r="E34" i="25"/>
  <c r="E33" i="25"/>
  <c r="E32" i="25"/>
  <c r="E31" i="25"/>
  <c r="E30" i="25"/>
  <c r="E29" i="25"/>
  <c r="E25" i="25"/>
  <c r="F25" i="25"/>
  <c r="E24" i="25"/>
  <c r="E23" i="25"/>
  <c r="E26" i="26"/>
  <c r="C26" i="26"/>
  <c r="F26" i="26" s="1"/>
  <c r="E25" i="26"/>
  <c r="C25" i="26"/>
  <c r="F25" i="26" s="1"/>
  <c r="E24" i="26"/>
  <c r="C24" i="26"/>
  <c r="F24" i="26" s="1"/>
  <c r="E23" i="26"/>
  <c r="C23" i="26"/>
  <c r="F23" i="26" s="1"/>
  <c r="E22" i="26"/>
  <c r="C22" i="26"/>
  <c r="F22" i="26" s="1"/>
  <c r="E21" i="26"/>
  <c r="C21" i="26"/>
  <c r="F21" i="26" s="1"/>
  <c r="E45" i="26"/>
  <c r="C45" i="26"/>
  <c r="F45" i="26" s="1"/>
  <c r="E44" i="26"/>
  <c r="C44" i="26"/>
  <c r="F44" i="26" s="1"/>
  <c r="E43" i="26"/>
  <c r="C43" i="26"/>
  <c r="F43" i="26" s="1"/>
  <c r="E42" i="26"/>
  <c r="C42" i="26"/>
  <c r="F42" i="26" s="1"/>
  <c r="E51" i="26"/>
  <c r="C51" i="26"/>
  <c r="F51" i="26" s="1"/>
  <c r="E50" i="26"/>
  <c r="C50" i="26"/>
  <c r="F50" i="26" s="1"/>
  <c r="E49" i="26"/>
  <c r="C49" i="26"/>
  <c r="F49" i="26" s="1"/>
  <c r="E48" i="26"/>
  <c r="C48" i="26"/>
  <c r="F48" i="26" s="1"/>
  <c r="E47" i="26"/>
  <c r="C47" i="26"/>
  <c r="F47" i="26" s="1"/>
  <c r="E46" i="26"/>
  <c r="C46" i="26"/>
  <c r="F46" i="26" s="1"/>
  <c r="E41" i="26"/>
  <c r="C41" i="26"/>
  <c r="F41" i="26" s="1"/>
  <c r="E19" i="26"/>
  <c r="C19" i="26"/>
  <c r="F19" i="26" s="1"/>
  <c r="E18" i="26"/>
  <c r="C18" i="26"/>
  <c r="F18" i="26" s="1"/>
  <c r="E17" i="26"/>
  <c r="C17" i="26"/>
  <c r="F17" i="26" s="1"/>
  <c r="E16" i="26"/>
  <c r="C16" i="26"/>
  <c r="F16" i="26" s="1"/>
  <c r="E15" i="26"/>
  <c r="C15" i="26"/>
  <c r="F15" i="26" s="1"/>
  <c r="E14" i="26"/>
  <c r="C14" i="26"/>
  <c r="F14" i="26" s="1"/>
  <c r="E17" i="24"/>
  <c r="G51" i="26" l="1"/>
  <c r="H51" i="26" s="1"/>
  <c r="G50" i="26"/>
  <c r="H50" i="26" s="1"/>
  <c r="G49" i="26"/>
  <c r="H49" i="26"/>
  <c r="G48" i="26"/>
  <c r="H48" i="26"/>
  <c r="G47" i="26"/>
  <c r="H47" i="26"/>
  <c r="G45" i="26"/>
  <c r="H45" i="26" s="1"/>
  <c r="G46" i="26"/>
  <c r="H46" i="26"/>
  <c r="G44" i="26"/>
  <c r="H44" i="26" s="1"/>
  <c r="G43" i="26"/>
  <c r="H43" i="26" s="1"/>
  <c r="G42" i="26"/>
  <c r="H42" i="26" s="1"/>
  <c r="G41" i="26"/>
  <c r="H41" i="26" s="1"/>
  <c r="G26" i="26"/>
  <c r="H26" i="26" s="1"/>
  <c r="G25" i="26"/>
  <c r="H25" i="26"/>
  <c r="G24" i="26"/>
  <c r="H24" i="26"/>
  <c r="G23" i="26"/>
  <c r="H23" i="26" s="1"/>
  <c r="G22" i="26"/>
  <c r="H22" i="26" s="1"/>
  <c r="G21" i="26"/>
  <c r="H21" i="26" s="1"/>
  <c r="G19" i="26"/>
  <c r="H19" i="26" s="1"/>
  <c r="G18" i="26"/>
  <c r="H18" i="26" s="1"/>
  <c r="G17" i="26"/>
  <c r="H17" i="26" s="1"/>
  <c r="G16" i="26"/>
  <c r="H16" i="26"/>
  <c r="G15" i="26"/>
  <c r="H15" i="26" s="1"/>
  <c r="H50" i="25"/>
  <c r="I50" i="25" s="1"/>
  <c r="G14" i="26"/>
  <c r="H14" i="26" s="1"/>
  <c r="F27" i="25"/>
  <c r="G52" i="25"/>
  <c r="G55" i="25"/>
  <c r="G60" i="25"/>
  <c r="F55" i="25"/>
  <c r="G58" i="25"/>
  <c r="F23" i="25"/>
  <c r="G26" i="25"/>
  <c r="F53" i="25"/>
  <c r="F56" i="25"/>
  <c r="G53" i="25"/>
  <c r="G56" i="25"/>
  <c r="G59" i="25"/>
  <c r="F52" i="25"/>
  <c r="F26" i="25"/>
  <c r="G57" i="25"/>
  <c r="G61" i="25"/>
  <c r="G25" i="25"/>
  <c r="G32" i="25"/>
  <c r="G27" i="25"/>
  <c r="F58" i="25"/>
  <c r="G29" i="25"/>
  <c r="F30" i="25"/>
  <c r="G34" i="25"/>
  <c r="F57" i="25"/>
  <c r="F61" i="25"/>
  <c r="G28" i="25"/>
  <c r="G31" i="25"/>
  <c r="G24" i="25"/>
  <c r="G33" i="25"/>
  <c r="F34" i="25"/>
  <c r="F28" i="25"/>
  <c r="G23" i="25"/>
  <c r="G30" i="25"/>
  <c r="F32" i="25"/>
  <c r="F29" i="25"/>
  <c r="F33" i="25"/>
  <c r="F24" i="25"/>
  <c r="F31" i="25"/>
  <c r="C3" i="25"/>
  <c r="C2" i="25"/>
  <c r="E40" i="25"/>
  <c r="E41" i="25"/>
  <c r="E42" i="25"/>
  <c r="E43" i="25"/>
  <c r="E44" i="25"/>
  <c r="E45" i="25"/>
  <c r="E46" i="25"/>
  <c r="E47" i="25"/>
  <c r="E48" i="25"/>
  <c r="E49" i="25"/>
  <c r="E51" i="25"/>
  <c r="E62" i="25"/>
  <c r="E63" i="25"/>
  <c r="E39" i="25"/>
  <c r="E14" i="25"/>
  <c r="E15" i="25"/>
  <c r="E16" i="25"/>
  <c r="E17" i="25"/>
  <c r="E18" i="25"/>
  <c r="E19" i="25"/>
  <c r="E20" i="25"/>
  <c r="E21" i="25"/>
  <c r="E22" i="25"/>
  <c r="E35" i="25"/>
  <c r="E36" i="25"/>
  <c r="E37" i="25"/>
  <c r="B13" i="25"/>
  <c r="D64" i="26"/>
  <c r="E54" i="25" s="1"/>
  <c r="B64" i="26"/>
  <c r="E63" i="26"/>
  <c r="C63" i="26"/>
  <c r="F63" i="26" s="1"/>
  <c r="E62" i="26"/>
  <c r="C62" i="26"/>
  <c r="F62" i="26" s="1"/>
  <c r="E61" i="26"/>
  <c r="C61" i="26"/>
  <c r="F61" i="26" s="1"/>
  <c r="E60" i="26"/>
  <c r="C60" i="26"/>
  <c r="F60" i="26" s="1"/>
  <c r="E59" i="26"/>
  <c r="C59" i="26"/>
  <c r="F59" i="26" s="1"/>
  <c r="E58" i="26"/>
  <c r="C58" i="26"/>
  <c r="F58" i="26" s="1"/>
  <c r="E57" i="26"/>
  <c r="C57" i="26"/>
  <c r="F57" i="26" s="1"/>
  <c r="E56" i="26"/>
  <c r="C56" i="26"/>
  <c r="F56" i="26" s="1"/>
  <c r="E55" i="26"/>
  <c r="C55" i="26"/>
  <c r="F55" i="26" s="1"/>
  <c r="E54" i="26"/>
  <c r="C54" i="26"/>
  <c r="F54" i="26" s="1"/>
  <c r="E53" i="26"/>
  <c r="C53" i="26"/>
  <c r="F53" i="26" s="1"/>
  <c r="E52" i="26"/>
  <c r="C52" i="26"/>
  <c r="F52" i="26" s="1"/>
  <c r="E40" i="26"/>
  <c r="C40" i="26"/>
  <c r="F40" i="26" s="1"/>
  <c r="E39" i="26"/>
  <c r="C39" i="26"/>
  <c r="F39" i="26" s="1"/>
  <c r="E37" i="26"/>
  <c r="C37" i="26"/>
  <c r="F37" i="26" s="1"/>
  <c r="E36" i="26"/>
  <c r="C36" i="26"/>
  <c r="F36" i="26" s="1"/>
  <c r="E35" i="26"/>
  <c r="C35" i="26"/>
  <c r="F35" i="26" s="1"/>
  <c r="E34" i="26"/>
  <c r="C34" i="26"/>
  <c r="F34" i="26" s="1"/>
  <c r="E33" i="26"/>
  <c r="C33" i="26"/>
  <c r="F33" i="26" s="1"/>
  <c r="E32" i="26"/>
  <c r="C32" i="26"/>
  <c r="F32" i="26" s="1"/>
  <c r="E31" i="26"/>
  <c r="C31" i="26"/>
  <c r="F31" i="26" s="1"/>
  <c r="E30" i="26"/>
  <c r="C30" i="26"/>
  <c r="F30" i="26" s="1"/>
  <c r="E29" i="26"/>
  <c r="C29" i="26"/>
  <c r="F29" i="26" s="1"/>
  <c r="E28" i="26"/>
  <c r="C28" i="26"/>
  <c r="F28" i="26" s="1"/>
  <c r="E27" i="26"/>
  <c r="C27" i="26"/>
  <c r="F27" i="26" s="1"/>
  <c r="E20" i="26"/>
  <c r="C20" i="26"/>
  <c r="F20" i="26" s="1"/>
  <c r="E13" i="26"/>
  <c r="C13" i="26"/>
  <c r="G63" i="26" l="1"/>
  <c r="H63" i="26" s="1"/>
  <c r="G62" i="26"/>
  <c r="H62" i="26" s="1"/>
  <c r="G61" i="26"/>
  <c r="H61" i="26" s="1"/>
  <c r="G60" i="26"/>
  <c r="H60" i="26" s="1"/>
  <c r="G59" i="26"/>
  <c r="H59" i="26" s="1"/>
  <c r="G58" i="26"/>
  <c r="H58" i="26"/>
  <c r="G56" i="26"/>
  <c r="H56" i="26" s="1"/>
  <c r="G57" i="26"/>
  <c r="H57" i="26" s="1"/>
  <c r="G55" i="26"/>
  <c r="H55" i="26"/>
  <c r="G54" i="26"/>
  <c r="H54" i="26" s="1"/>
  <c r="G53" i="26"/>
  <c r="H53" i="26" s="1"/>
  <c r="G52" i="26"/>
  <c r="H52" i="26" s="1"/>
  <c r="G40" i="26"/>
  <c r="H40" i="26" s="1"/>
  <c r="G37" i="26"/>
  <c r="H37" i="26" s="1"/>
  <c r="G36" i="26"/>
  <c r="H36" i="26" s="1"/>
  <c r="G35" i="26"/>
  <c r="H35" i="26" s="1"/>
  <c r="G34" i="26"/>
  <c r="H34" i="26" s="1"/>
  <c r="G33" i="26"/>
  <c r="H33" i="26" s="1"/>
  <c r="G32" i="26"/>
  <c r="H32" i="26" s="1"/>
  <c r="G31" i="26"/>
  <c r="H31" i="26" s="1"/>
  <c r="G29" i="26"/>
  <c r="H29" i="26" s="1"/>
  <c r="G30" i="26"/>
  <c r="H30" i="26" s="1"/>
  <c r="G27" i="26"/>
  <c r="H27" i="26" s="1"/>
  <c r="G28" i="26"/>
  <c r="H28" i="26" s="1"/>
  <c r="G20" i="26"/>
  <c r="H20" i="26" s="1"/>
  <c r="G39" i="26"/>
  <c r="H39" i="26" s="1"/>
  <c r="H59" i="25"/>
  <c r="I59" i="25" s="1"/>
  <c r="H55" i="25"/>
  <c r="I55" i="25" s="1"/>
  <c r="H52" i="25"/>
  <c r="I52" i="25" s="1"/>
  <c r="H56" i="25"/>
  <c r="I56" i="25" s="1"/>
  <c r="H61" i="25"/>
  <c r="I61" i="25" s="1"/>
  <c r="H60" i="25"/>
  <c r="I60" i="25" s="1"/>
  <c r="H53" i="25"/>
  <c r="I53" i="25" s="1"/>
  <c r="H57" i="25"/>
  <c r="I57" i="25" s="1"/>
  <c r="H58" i="25"/>
  <c r="I58" i="25" s="1"/>
  <c r="H26" i="25"/>
  <c r="I26" i="25" s="1"/>
  <c r="H33" i="25"/>
  <c r="I33" i="25" s="1"/>
  <c r="H29" i="25"/>
  <c r="I29" i="25" s="1"/>
  <c r="H24" i="25"/>
  <c r="I24" i="25" s="1"/>
  <c r="H31" i="25"/>
  <c r="I31" i="25" s="1"/>
  <c r="H27" i="25"/>
  <c r="I27" i="25" s="1"/>
  <c r="H28" i="25"/>
  <c r="I28" i="25" s="1"/>
  <c r="H32" i="25"/>
  <c r="I32" i="25" s="1"/>
  <c r="H34" i="25"/>
  <c r="I34" i="25" s="1"/>
  <c r="H30" i="25"/>
  <c r="I30" i="25" s="1"/>
  <c r="H25" i="25"/>
  <c r="I25" i="25" s="1"/>
  <c r="H23" i="25"/>
  <c r="I23" i="25" s="1"/>
  <c r="B65" i="26"/>
  <c r="B64" i="25"/>
  <c r="B65" i="25" s="1"/>
  <c r="G45" i="25"/>
  <c r="G62" i="25"/>
  <c r="G20" i="25"/>
  <c r="G63" i="25"/>
  <c r="G44" i="25"/>
  <c r="G37" i="25"/>
  <c r="G17" i="25"/>
  <c r="G36" i="25"/>
  <c r="G16" i="25"/>
  <c r="G48" i="25"/>
  <c r="G49" i="25"/>
  <c r="G43" i="25"/>
  <c r="G18" i="25"/>
  <c r="G19" i="25"/>
  <c r="G42" i="25"/>
  <c r="G40" i="25"/>
  <c r="G51" i="25"/>
  <c r="G41" i="25"/>
  <c r="G15" i="25"/>
  <c r="G35" i="25"/>
  <c r="G22" i="25"/>
  <c r="G21" i="25"/>
  <c r="C64" i="26"/>
  <c r="E64" i="26"/>
  <c r="F13" i="26"/>
  <c r="G47" i="25"/>
  <c r="G46" i="25"/>
  <c r="G39" i="25"/>
  <c r="G14" i="25"/>
  <c r="E13" i="25"/>
  <c r="F13" i="25" s="1"/>
  <c r="C64" i="25"/>
  <c r="F63" i="25"/>
  <c r="F62" i="25"/>
  <c r="F51" i="25"/>
  <c r="F49" i="25"/>
  <c r="F48" i="25"/>
  <c r="F47" i="25"/>
  <c r="F46" i="25"/>
  <c r="F45" i="25"/>
  <c r="F44" i="25"/>
  <c r="F43" i="25"/>
  <c r="F42" i="25"/>
  <c r="F41" i="25"/>
  <c r="F40" i="25"/>
  <c r="F39" i="25"/>
  <c r="F37" i="25"/>
  <c r="F36" i="25"/>
  <c r="F35" i="25"/>
  <c r="F22" i="25"/>
  <c r="F21" i="25"/>
  <c r="F20" i="25"/>
  <c r="F19" i="25"/>
  <c r="F18" i="25"/>
  <c r="F17" i="25"/>
  <c r="F16" i="25"/>
  <c r="F15" i="25"/>
  <c r="F14" i="25"/>
  <c r="E16" i="24"/>
  <c r="C16" i="24"/>
  <c r="F16" i="24" s="1"/>
  <c r="D25" i="24"/>
  <c r="B25" i="24"/>
  <c r="B26" i="24" s="1"/>
  <c r="E24" i="24"/>
  <c r="C24" i="24"/>
  <c r="E23" i="24"/>
  <c r="C23" i="24"/>
  <c r="F23" i="24" s="1"/>
  <c r="E22" i="24"/>
  <c r="C22" i="24"/>
  <c r="F22" i="24" s="1"/>
  <c r="E21" i="24"/>
  <c r="C21" i="24"/>
  <c r="F21" i="24" s="1"/>
  <c r="E20" i="24"/>
  <c r="C20" i="24"/>
  <c r="F20" i="24" s="1"/>
  <c r="E19" i="24"/>
  <c r="C19" i="24"/>
  <c r="F19" i="24" s="1"/>
  <c r="C17" i="24"/>
  <c r="F17" i="24" s="1"/>
  <c r="E15" i="24"/>
  <c r="C15" i="24"/>
  <c r="F15" i="24" s="1"/>
  <c r="E14" i="24"/>
  <c r="C14" i="24"/>
  <c r="F14" i="24" s="1"/>
  <c r="E13" i="24"/>
  <c r="C13" i="24"/>
  <c r="F13" i="24" s="1"/>
  <c r="F64" i="26" l="1"/>
  <c r="G64" i="26" s="1"/>
  <c r="H17" i="24"/>
  <c r="G13" i="26"/>
  <c r="H13" i="26" s="1"/>
  <c r="G54" i="25"/>
  <c r="F54" i="25"/>
  <c r="F64" i="25" s="1"/>
  <c r="F24" i="24"/>
  <c r="C25" i="24"/>
  <c r="E64" i="25"/>
  <c r="G13" i="25"/>
  <c r="H48" i="25"/>
  <c r="I48" i="25" s="1"/>
  <c r="H42" i="25"/>
  <c r="I42" i="25" s="1"/>
  <c r="H45" i="25"/>
  <c r="I45" i="25" s="1"/>
  <c r="H17" i="25"/>
  <c r="I17" i="25" s="1"/>
  <c r="H36" i="25"/>
  <c r="I36" i="25" s="1"/>
  <c r="H62" i="25"/>
  <c r="I62" i="25" s="1"/>
  <c r="H21" i="25"/>
  <c r="I21" i="25" s="1"/>
  <c r="H40" i="25"/>
  <c r="I40" i="25" s="1"/>
  <c r="H43" i="25"/>
  <c r="I43" i="25" s="1"/>
  <c r="H63" i="25"/>
  <c r="I63" i="25" s="1"/>
  <c r="H46" i="25"/>
  <c r="I46" i="25" s="1"/>
  <c r="H49" i="25"/>
  <c r="I49" i="25" s="1"/>
  <c r="H18" i="25"/>
  <c r="I18" i="25" s="1"/>
  <c r="H16" i="25"/>
  <c r="I16" i="25" s="1"/>
  <c r="H35" i="25"/>
  <c r="I35" i="25" s="1"/>
  <c r="H20" i="25"/>
  <c r="I20" i="25" s="1"/>
  <c r="H37" i="25"/>
  <c r="I37" i="25" s="1"/>
  <c r="H41" i="25"/>
  <c r="I41" i="25" s="1"/>
  <c r="H44" i="25"/>
  <c r="I44" i="25" s="1"/>
  <c r="H15" i="25"/>
  <c r="I15" i="25" s="1"/>
  <c r="H14" i="25"/>
  <c r="I14" i="25" s="1"/>
  <c r="H22" i="25"/>
  <c r="I22" i="25" s="1"/>
  <c r="H51" i="25"/>
  <c r="I51" i="25" s="1"/>
  <c r="H19" i="25"/>
  <c r="I19" i="25" s="1"/>
  <c r="H39" i="25"/>
  <c r="I39" i="25" s="1"/>
  <c r="H47" i="25"/>
  <c r="I47" i="25" s="1"/>
  <c r="G15" i="24"/>
  <c r="H15" i="24" s="1"/>
  <c r="G17" i="24"/>
  <c r="G16" i="24"/>
  <c r="H16" i="24" s="1"/>
  <c r="G19" i="24"/>
  <c r="H19" i="24" s="1"/>
  <c r="E25" i="24"/>
  <c r="G23" i="24"/>
  <c r="H23" i="24" s="1"/>
  <c r="G13" i="24"/>
  <c r="H13" i="24" s="1"/>
  <c r="G21" i="24"/>
  <c r="H21" i="24" s="1"/>
  <c r="G14" i="24"/>
  <c r="H14" i="24" s="1"/>
  <c r="G22" i="24"/>
  <c r="H22" i="24" s="1"/>
  <c r="G20" i="24"/>
  <c r="H20" i="24" s="1"/>
  <c r="H54" i="25" l="1"/>
  <c r="I54" i="25" s="1"/>
  <c r="H13" i="25"/>
  <c r="I13" i="25" s="1"/>
  <c r="G24" i="24"/>
  <c r="H24" i="24"/>
  <c r="F25" i="24"/>
  <c r="G25" i="24" s="1"/>
  <c r="G64" i="25"/>
  <c r="H64" i="25" s="1"/>
</calcChain>
</file>

<file path=xl/sharedStrings.xml><?xml version="1.0" encoding="utf-8"?>
<sst xmlns="http://schemas.openxmlformats.org/spreadsheetml/2006/main" count="96" uniqueCount="72">
  <si>
    <t xml:space="preserve">Organization Name: </t>
  </si>
  <si>
    <t xml:space="preserve">Project Title: </t>
  </si>
  <si>
    <t xml:space="preserve">Program Expenses: </t>
  </si>
  <si>
    <t>Grant Period:</t>
  </si>
  <si>
    <t>Start Date:</t>
  </si>
  <si>
    <t>End Date:</t>
  </si>
  <si>
    <t>Salaries &amp; Wages/Fringe Benefits (enter position title):</t>
  </si>
  <si>
    <t xml:space="preserve">Grant Amount: </t>
  </si>
  <si>
    <t>Methodist Healthcare Ministries</t>
  </si>
  <si>
    <t>Going the Extra Mile</t>
  </si>
  <si>
    <t>Program Manager</t>
  </si>
  <si>
    <t>Community Health Worker</t>
  </si>
  <si>
    <t>RN</t>
  </si>
  <si>
    <t>Lab &amp; Diagnostic Test</t>
  </si>
  <si>
    <t>Contract Labor</t>
  </si>
  <si>
    <t>Office Supplies</t>
  </si>
  <si>
    <t xml:space="preserve">EHR Software </t>
  </si>
  <si>
    <t>Fringe Benefits</t>
  </si>
  <si>
    <t>Computers</t>
  </si>
  <si>
    <t>Indirect Cost</t>
  </si>
  <si>
    <t>$ Variance</t>
  </si>
  <si>
    <t>% Variance</t>
  </si>
  <si>
    <t>Expenses for period
 1/1/25-6/30/25</t>
  </si>
  <si>
    <t>2025 Mid-Year Financial Report</t>
  </si>
  <si>
    <t>2025 Grant Balance at 6/30/25</t>
  </si>
  <si>
    <t>Mid-Year Budget (Half of Approved Budget)</t>
  </si>
  <si>
    <t>2025 Approved Budget</t>
  </si>
  <si>
    <t>$ Variance(Based on Mid-Year Budget)</t>
  </si>
  <si>
    <t>Nurse Practitioner</t>
  </si>
  <si>
    <t>Our work for the updated EMR has not started.  The project is expected to start in August and we fully expect the funds to be spent in the second half of the year.</t>
  </si>
  <si>
    <t>The computers were purchased in March 2025.  With the remaining $1,000, we plan to purchase extra monitors for the program staff.</t>
  </si>
  <si>
    <t>The Nurse Practitioner was hired at a higher salary than anticipated so the expense for the first half of the year was higher than anticipated.  Funds to cover the rest of the year will come from general operating funds.</t>
  </si>
  <si>
    <t>2025 Year-End Financial Report</t>
  </si>
  <si>
    <t>Variance Explanation
 (Required if Column F and Column G are highlighted yellow)</t>
  </si>
  <si>
    <t>Instructions for Filling out Financial Report</t>
  </si>
  <si>
    <t>Expenses for period
7/1/25-12/31/25</t>
  </si>
  <si>
    <t>Total</t>
  </si>
  <si>
    <t>2025 Grant Balance at 12/31/25</t>
  </si>
  <si>
    <t>The need for lab testing was higher than expected so the entire budget was spent in the first half of the year.</t>
  </si>
  <si>
    <t>The Community Health Worker position was vacant for the first quarter of the year.  The position is now filled and the program is fully staffed.</t>
  </si>
  <si>
    <t>Variance Explanation
 (Required if               appears on Column H)</t>
  </si>
  <si>
    <t xml:space="preserve"> - Enter Organization Name.</t>
  </si>
  <si>
    <t xml:space="preserve"> - Enter Project Title.</t>
  </si>
  <si>
    <t xml:space="preserve"> - Enter Grant Amount.</t>
  </si>
  <si>
    <t xml:space="preserve">Heading - Mid-Year Report Only                          </t>
  </si>
  <si>
    <r>
      <t xml:space="preserve"> - Column A - Enter approved </t>
    </r>
    <r>
      <rPr>
        <b/>
        <i/>
        <sz val="11"/>
        <color theme="1"/>
        <rFont val="Arial"/>
        <family val="2"/>
      </rPr>
      <t>budget line items</t>
    </r>
    <r>
      <rPr>
        <sz val="11"/>
        <color theme="1"/>
        <rFont val="Arial"/>
        <family val="2"/>
      </rPr>
      <t xml:space="preserve"> from the most recently approved budget.</t>
    </r>
  </si>
  <si>
    <r>
      <t xml:space="preserve"> - Column B - Enter approved </t>
    </r>
    <r>
      <rPr>
        <b/>
        <i/>
        <sz val="11"/>
        <color theme="1"/>
        <rFont val="Arial"/>
        <family val="2"/>
      </rPr>
      <t>budget amounts</t>
    </r>
    <r>
      <rPr>
        <sz val="11"/>
        <color theme="1"/>
        <rFont val="Arial"/>
        <family val="2"/>
      </rPr>
      <t xml:space="preserve"> from the most recently approved budget.</t>
    </r>
  </si>
  <si>
    <r>
      <t xml:space="preserve"> - Column C -  Is a formula taking half of the approved budget - </t>
    </r>
    <r>
      <rPr>
        <b/>
        <i/>
        <sz val="11"/>
        <color theme="1"/>
        <rFont val="Arial"/>
        <family val="2"/>
      </rPr>
      <t>No entry needed.</t>
    </r>
  </si>
  <si>
    <r>
      <t xml:space="preserve"> - Column D - Enter </t>
    </r>
    <r>
      <rPr>
        <b/>
        <i/>
        <sz val="11"/>
        <color theme="1"/>
        <rFont val="Arial"/>
        <family val="2"/>
      </rPr>
      <t>actual</t>
    </r>
    <r>
      <rPr>
        <sz val="11"/>
        <color theme="1"/>
        <rFont val="Arial"/>
        <family val="2"/>
      </rPr>
      <t xml:space="preserve"> </t>
    </r>
    <r>
      <rPr>
        <b/>
        <i/>
        <sz val="11"/>
        <color theme="1"/>
        <rFont val="Arial"/>
        <family val="2"/>
      </rPr>
      <t>expenses</t>
    </r>
    <r>
      <rPr>
        <sz val="11"/>
        <color theme="1"/>
        <rFont val="Arial"/>
        <family val="2"/>
      </rPr>
      <t xml:space="preserve"> from 1/1/25 through 6/30/25.</t>
    </r>
  </si>
  <si>
    <r>
      <t xml:space="preserve"> - Column E - Is the </t>
    </r>
    <r>
      <rPr>
        <b/>
        <i/>
        <sz val="11"/>
        <color theme="1"/>
        <rFont val="Arial"/>
        <family val="2"/>
      </rPr>
      <t>grant balance</t>
    </r>
    <r>
      <rPr>
        <sz val="11"/>
        <color theme="1"/>
        <rFont val="Arial"/>
        <family val="2"/>
      </rPr>
      <t xml:space="preserve"> after mid-year expenses - </t>
    </r>
    <r>
      <rPr>
        <b/>
        <i/>
        <sz val="11"/>
        <color theme="1"/>
        <rFont val="Arial"/>
        <family val="2"/>
      </rPr>
      <t>No entry needed.</t>
    </r>
  </si>
  <si>
    <r>
      <t xml:space="preserve"> - Columns </t>
    </r>
    <r>
      <rPr>
        <b/>
        <sz val="11"/>
        <color theme="1"/>
        <rFont val="Arial"/>
        <family val="2"/>
      </rPr>
      <t>A</t>
    </r>
    <r>
      <rPr>
        <sz val="11"/>
        <color theme="1"/>
        <rFont val="Arial"/>
        <family val="2"/>
      </rPr>
      <t xml:space="preserve">, </t>
    </r>
    <r>
      <rPr>
        <b/>
        <sz val="11"/>
        <color theme="1"/>
        <rFont val="Arial"/>
        <family val="2"/>
      </rPr>
      <t>B</t>
    </r>
    <r>
      <rPr>
        <sz val="11"/>
        <color theme="1"/>
        <rFont val="Arial"/>
        <family val="2"/>
      </rPr>
      <t xml:space="preserve">, and </t>
    </r>
    <r>
      <rPr>
        <b/>
        <sz val="11"/>
        <color theme="1"/>
        <rFont val="Arial"/>
        <family val="2"/>
      </rPr>
      <t>C</t>
    </r>
    <r>
      <rPr>
        <sz val="11"/>
        <color theme="1"/>
        <rFont val="Arial"/>
        <family val="2"/>
      </rPr>
      <t xml:space="preserve"> are carried over from the Mid-Year Report - </t>
    </r>
    <r>
      <rPr>
        <b/>
        <i/>
        <sz val="11"/>
        <color theme="1"/>
        <rFont val="Arial"/>
        <family val="2"/>
      </rPr>
      <t>No entry needed.</t>
    </r>
  </si>
  <si>
    <r>
      <t xml:space="preserve"> - Column D - Enter </t>
    </r>
    <r>
      <rPr>
        <b/>
        <i/>
        <sz val="11"/>
        <color theme="1"/>
        <rFont val="Arial"/>
        <family val="2"/>
      </rPr>
      <t xml:space="preserve">actual expenses </t>
    </r>
    <r>
      <rPr>
        <sz val="11"/>
        <color theme="1"/>
        <rFont val="Arial"/>
        <family val="2"/>
      </rPr>
      <t>from 7/1/25 through 12/31/25.</t>
    </r>
  </si>
  <si>
    <r>
      <t xml:space="preserve"> - Column E is the sum of expenses from 1/1/25 - 6/3025 and 7/1/25 - 12/31/25 (columns C + D).  </t>
    </r>
    <r>
      <rPr>
        <b/>
        <i/>
        <sz val="11"/>
        <color theme="1"/>
        <rFont val="Arial"/>
        <family val="2"/>
      </rPr>
      <t>No entry needed.</t>
    </r>
  </si>
  <si>
    <r>
      <t xml:space="preserve"> - Column F - Is the </t>
    </r>
    <r>
      <rPr>
        <b/>
        <i/>
        <sz val="11"/>
        <color theme="1"/>
        <rFont val="Arial"/>
        <family val="2"/>
      </rPr>
      <t>grant balance</t>
    </r>
    <r>
      <rPr>
        <sz val="11"/>
        <color theme="1"/>
        <rFont val="Arial"/>
        <family val="2"/>
      </rPr>
      <t xml:space="preserve"> after total expenses reported for the year. - </t>
    </r>
    <r>
      <rPr>
        <b/>
        <i/>
        <sz val="11"/>
        <color theme="1"/>
        <rFont val="Arial"/>
        <family val="2"/>
      </rPr>
      <t>No entry needed.</t>
    </r>
  </si>
  <si>
    <r>
      <t xml:space="preserve">The report is considered incomplete if the variance explanations are required and are not filled out in Column </t>
    </r>
    <r>
      <rPr>
        <b/>
        <sz val="11"/>
        <color theme="1"/>
        <rFont val="Arial"/>
        <family val="2"/>
      </rPr>
      <t>I</t>
    </r>
    <r>
      <rPr>
        <sz val="11"/>
        <color theme="1"/>
        <rFont val="Arial"/>
        <family val="2"/>
      </rPr>
      <t>.</t>
    </r>
  </si>
  <si>
    <r>
      <t xml:space="preserve">The report is considered incomplete if the variance explanations are required and are not filled out in Column </t>
    </r>
    <r>
      <rPr>
        <b/>
        <sz val="11"/>
        <color theme="1"/>
        <rFont val="Arial"/>
        <family val="2"/>
      </rPr>
      <t>J</t>
    </r>
    <r>
      <rPr>
        <sz val="11"/>
        <color theme="1"/>
        <rFont val="Arial"/>
        <family val="2"/>
      </rPr>
      <t>.</t>
    </r>
  </si>
  <si>
    <t xml:space="preserve">Mid-Year Report - Due by July 31, 2025              </t>
  </si>
  <si>
    <t xml:space="preserve">Year-End Report - Due by January 15, 2026          </t>
  </si>
  <si>
    <t>% Variance (Based on Mid-Year Budget)</t>
  </si>
  <si>
    <t>$ Variance (Based on Mid-Year Budget)</t>
  </si>
  <si>
    <r>
      <t xml:space="preserve">A variance explanation is required if $ variance is +/- $5,000 </t>
    </r>
    <r>
      <rPr>
        <b/>
        <i/>
        <sz val="11"/>
        <color theme="1"/>
        <rFont val="Arial"/>
        <family val="2"/>
      </rPr>
      <t>and</t>
    </r>
    <r>
      <rPr>
        <i/>
        <sz val="11"/>
        <color theme="1"/>
        <rFont val="Arial"/>
        <family val="2"/>
      </rPr>
      <t xml:space="preserve"> % variance is +/- 10%.  An         will appear if within this range.</t>
    </r>
  </si>
  <si>
    <r>
      <t xml:space="preserve"> - Column I -  </t>
    </r>
    <r>
      <rPr>
        <b/>
        <i/>
        <sz val="11"/>
        <color theme="1"/>
        <rFont val="Arial"/>
        <family val="2"/>
      </rPr>
      <t xml:space="preserve">If prompted </t>
    </r>
    <r>
      <rPr>
        <sz val="11"/>
        <color theme="1"/>
        <rFont val="Arial"/>
        <family val="2"/>
      </rPr>
      <t>by an</t>
    </r>
    <r>
      <rPr>
        <i/>
        <sz val="11"/>
        <color theme="1"/>
        <rFont val="Arial"/>
        <family val="2"/>
      </rPr>
      <t xml:space="preserve">           in column </t>
    </r>
    <r>
      <rPr>
        <b/>
        <i/>
        <sz val="11"/>
        <color theme="1"/>
        <rFont val="Arial"/>
        <family val="2"/>
      </rPr>
      <t>H</t>
    </r>
    <r>
      <rPr>
        <i/>
        <sz val="11"/>
        <color theme="1"/>
        <rFont val="Arial"/>
        <family val="2"/>
      </rPr>
      <t>,</t>
    </r>
    <r>
      <rPr>
        <sz val="11"/>
        <color theme="1"/>
        <rFont val="Arial"/>
        <family val="2"/>
      </rPr>
      <t xml:space="preserve"> provide a variance explanation.</t>
    </r>
  </si>
  <si>
    <r>
      <t xml:space="preserve"> - Columns H is a formula based on mid-year expenses. - </t>
    </r>
    <r>
      <rPr>
        <b/>
        <i/>
        <sz val="11"/>
        <color theme="1"/>
        <rFont val="Arial"/>
        <family val="2"/>
      </rPr>
      <t>No entry needed.</t>
    </r>
  </si>
  <si>
    <t>Variance Explanation
 (Required if               appears on Column I)</t>
  </si>
  <si>
    <r>
      <t>The headings will carry over from the Mid-Year Report.  -</t>
    </r>
    <r>
      <rPr>
        <b/>
        <i/>
        <sz val="11"/>
        <color theme="1"/>
        <rFont val="Arial"/>
        <family val="2"/>
      </rPr>
      <t xml:space="preserve"> No entry needed.</t>
    </r>
  </si>
  <si>
    <r>
      <t xml:space="preserve"> - Column G is the $ variance calculation based on total expenses. - </t>
    </r>
    <r>
      <rPr>
        <b/>
        <i/>
        <sz val="11"/>
        <color theme="1"/>
        <rFont val="Arial"/>
        <family val="2"/>
      </rPr>
      <t>No entry needed.</t>
    </r>
  </si>
  <si>
    <r>
      <t xml:space="preserve"> - Columns F is the $ variance calculation based on mid-year expenses. - </t>
    </r>
    <r>
      <rPr>
        <b/>
        <i/>
        <sz val="11"/>
        <color theme="1"/>
        <rFont val="Arial"/>
        <family val="2"/>
      </rPr>
      <t>No entry needed.</t>
    </r>
  </si>
  <si>
    <r>
      <t xml:space="preserve"> - Columns G is the % variance calculation based on mid-year expenses. - </t>
    </r>
    <r>
      <rPr>
        <b/>
        <i/>
        <sz val="11"/>
        <color theme="1"/>
        <rFont val="Arial"/>
        <family val="2"/>
      </rPr>
      <t>No entry needed.</t>
    </r>
  </si>
  <si>
    <r>
      <t xml:space="preserve"> - Column H is the % variance calculation based on total expenses. - </t>
    </r>
    <r>
      <rPr>
        <b/>
        <i/>
        <sz val="11"/>
        <color theme="1"/>
        <rFont val="Arial"/>
        <family val="2"/>
      </rPr>
      <t>No entry needed.</t>
    </r>
  </si>
  <si>
    <r>
      <t xml:space="preserve"> - Columns I is a formula based on total expenses. - </t>
    </r>
    <r>
      <rPr>
        <b/>
        <i/>
        <sz val="11"/>
        <color theme="1"/>
        <rFont val="Arial"/>
        <family val="2"/>
      </rPr>
      <t>No entry needed.</t>
    </r>
  </si>
  <si>
    <r>
      <t xml:space="preserve"> - Column J -  </t>
    </r>
    <r>
      <rPr>
        <b/>
        <i/>
        <sz val="11"/>
        <color theme="1"/>
        <rFont val="Arial"/>
        <family val="2"/>
      </rPr>
      <t xml:space="preserve">If prompted </t>
    </r>
    <r>
      <rPr>
        <sz val="11"/>
        <color theme="1"/>
        <rFont val="Arial"/>
        <family val="2"/>
      </rPr>
      <t>by an</t>
    </r>
    <r>
      <rPr>
        <b/>
        <i/>
        <sz val="11"/>
        <color theme="1"/>
        <rFont val="Arial"/>
        <family val="2"/>
      </rPr>
      <t xml:space="preserve">         in column I,</t>
    </r>
    <r>
      <rPr>
        <sz val="11"/>
        <color theme="1"/>
        <rFont val="Arial"/>
        <family val="2"/>
      </rPr>
      <t xml:space="preserve"> provide a variance explanation.</t>
    </r>
  </si>
  <si>
    <r>
      <t xml:space="preserve">A variance explanation is required if $ variance is +/- $10,000 </t>
    </r>
    <r>
      <rPr>
        <b/>
        <i/>
        <sz val="11"/>
        <color theme="1"/>
        <rFont val="Arial"/>
        <family val="2"/>
      </rPr>
      <t>and</t>
    </r>
    <r>
      <rPr>
        <i/>
        <sz val="11"/>
        <color theme="1"/>
        <rFont val="Arial"/>
        <family val="2"/>
      </rPr>
      <t xml:space="preserve"> % variance is +/- 20%.  An         will appear if within this range.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</si>
</sst>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2"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2"/>
      <color theme="1"/>
      <name val="Arial"/>
      <family val="2"/>
    </font>
    <font>
      <sz val="22"/>
      <color theme="0"/>
      <name val="Arial"/>
      <family val="2"/>
    </font>
    <font>
      <b/>
      <sz val="12"/>
      <color theme="1"/>
      <name val="Arial"/>
      <family val="2"/>
    </font>
    <font>
      <b/>
      <sz val="11"/>
      <color theme="1"/>
      <name val="Arial"/>
      <family val="2"/>
    </font>
    <font>
      <b/>
      <u/>
      <sz val="11"/>
      <color theme="1"/>
      <name val="Arial"/>
      <family val="2"/>
    </font>
    <font>
      <b/>
      <sz val="16"/>
      <color theme="1"/>
      <name val="Arial"/>
      <family val="2"/>
    </font>
    <font>
      <b/>
      <sz val="14"/>
      <color theme="0"/>
      <name val="Arial"/>
      <family val="2"/>
    </font>
    <font>
      <sz val="14"/>
      <color theme="0"/>
      <name val="Arial"/>
      <family val="2"/>
    </font>
    <font>
      <b/>
      <i/>
      <sz val="11"/>
      <color theme="1"/>
      <name val="Arial"/>
      <family val="2"/>
    </font>
    <font>
      <i/>
      <sz val="11"/>
      <color theme="1"/>
      <name val="Arial"/>
      <family val="2"/>
    </font>
  </fonts>
  <fills count="4">
    <fill>
      <patternFill patternType="none"/>
    </fill>
    <fill>
      <patternFill patternType="gray125"/>
    </fill>
    <fill>
      <patternFill patternType="solid">
        <fgColor rgb="FF983A7D"/>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44" fontId="11" fillId="0" borderId="0" applyFont="0" applyFill="0" applyBorder="0" applyAlignment="0" applyProtection="0"/>
    <xf numFmtId="0" fontId="10" fillId="0" borderId="0"/>
    <xf numFmtId="9" fontId="11" fillId="0" borderId="0" applyFont="0" applyFill="0" applyBorder="0" applyAlignment="0" applyProtection="0"/>
    <xf numFmtId="0" fontId="5" fillId="0" borderId="0"/>
  </cellStyleXfs>
  <cellXfs count="99">
    <xf numFmtId="0" fontId="0" fillId="0" borderId="0" xfId="0"/>
    <xf numFmtId="0" fontId="15" fillId="0" borderId="1" xfId="0" applyFont="1" applyBorder="1" applyAlignment="1">
      <alignment horizontal="center"/>
    </xf>
    <xf numFmtId="0" fontId="15" fillId="0" borderId="1" xfId="0" applyFont="1" applyBorder="1" applyAlignment="1">
      <alignment horizontal="center" wrapText="1"/>
    </xf>
    <xf numFmtId="0" fontId="14" fillId="0" borderId="0" xfId="0" applyFont="1"/>
    <xf numFmtId="44" fontId="12" fillId="0" borderId="0" xfId="1" applyFont="1"/>
    <xf numFmtId="0" fontId="10" fillId="0" borderId="0" xfId="0" applyFont="1"/>
    <xf numFmtId="0" fontId="10" fillId="0" borderId="0" xfId="0" applyFont="1" applyAlignment="1">
      <alignment horizontal="left" wrapText="1"/>
    </xf>
    <xf numFmtId="0" fontId="15" fillId="3" borderId="1" xfId="0" applyFont="1" applyFill="1" applyBorder="1" applyAlignment="1">
      <alignment horizontal="left"/>
    </xf>
    <xf numFmtId="164" fontId="10" fillId="0" borderId="0" xfId="1" applyNumberFormat="1" applyFont="1"/>
    <xf numFmtId="164" fontId="10" fillId="3" borderId="0" xfId="1" applyNumberFormat="1" applyFont="1" applyFill="1"/>
    <xf numFmtId="0" fontId="16" fillId="3" borderId="0" xfId="0" applyFont="1" applyFill="1"/>
    <xf numFmtId="44" fontId="10" fillId="0" borderId="0" xfId="1" applyFont="1"/>
    <xf numFmtId="0" fontId="10" fillId="0" borderId="0" xfId="0" applyFont="1" applyAlignment="1">
      <alignment horizontal="left"/>
    </xf>
    <xf numFmtId="0" fontId="14" fillId="0" borderId="0" xfId="0" applyFont="1" applyAlignment="1">
      <alignment horizontal="right"/>
    </xf>
    <xf numFmtId="44" fontId="12" fillId="0" borderId="0" xfId="1" applyFont="1" applyAlignment="1"/>
    <xf numFmtId="0" fontId="9" fillId="0" borderId="0" xfId="0" applyFont="1" applyAlignment="1">
      <alignment horizontal="left" wrapText="1"/>
    </xf>
    <xf numFmtId="164" fontId="8" fillId="0" borderId="0" xfId="1" applyNumberFormat="1" applyFont="1"/>
    <xf numFmtId="44" fontId="12" fillId="0" borderId="0" xfId="1" applyFont="1" applyBorder="1"/>
    <xf numFmtId="44" fontId="10" fillId="0" borderId="2" xfId="1" applyFont="1" applyBorder="1"/>
    <xf numFmtId="164" fontId="10" fillId="3" borderId="2" xfId="1" applyNumberFormat="1" applyFont="1" applyFill="1" applyBorder="1"/>
    <xf numFmtId="10" fontId="10" fillId="0" borderId="0" xfId="3" applyNumberFormat="1" applyFont="1"/>
    <xf numFmtId="9" fontId="10" fillId="3" borderId="2" xfId="3" applyFont="1" applyFill="1" applyBorder="1"/>
    <xf numFmtId="0" fontId="7" fillId="0" borderId="0" xfId="0" applyFont="1"/>
    <xf numFmtId="0" fontId="7" fillId="0" borderId="0" xfId="0" quotePrefix="1" applyFont="1" applyAlignment="1">
      <alignment horizontal="left" wrapText="1"/>
    </xf>
    <xf numFmtId="0" fontId="10" fillId="3" borderId="0" xfId="0" applyFont="1" applyFill="1" applyAlignment="1">
      <alignment horizontal="left" wrapText="1"/>
    </xf>
    <xf numFmtId="164" fontId="8" fillId="3" borderId="0" xfId="1" applyNumberFormat="1" applyFont="1" applyFill="1"/>
    <xf numFmtId="10" fontId="10" fillId="3" borderId="0" xfId="3" applyNumberFormat="1" applyFont="1" applyFill="1"/>
    <xf numFmtId="0" fontId="6" fillId="0" borderId="0" xfId="0" applyFont="1" applyAlignment="1">
      <alignment horizontal="left" wrapText="1"/>
    </xf>
    <xf numFmtId="0" fontId="6" fillId="0" borderId="0" xfId="0" applyFont="1"/>
    <xf numFmtId="0" fontId="6" fillId="0" borderId="0" xfId="0" applyFont="1" applyAlignment="1">
      <alignment horizontal="left"/>
    </xf>
    <xf numFmtId="0" fontId="10" fillId="0" borderId="0" xfId="0" applyFont="1" applyAlignment="1">
      <alignment wrapText="1"/>
    </xf>
    <xf numFmtId="0" fontId="6" fillId="0" borderId="0" xfId="0" applyFont="1" applyAlignment="1">
      <alignment wrapText="1"/>
    </xf>
    <xf numFmtId="0" fontId="15" fillId="0" borderId="0" xfId="0" applyFont="1" applyAlignment="1">
      <alignment horizontal="right"/>
    </xf>
    <xf numFmtId="0" fontId="15" fillId="0" borderId="0" xfId="0" applyFont="1"/>
    <xf numFmtId="164" fontId="6" fillId="0" borderId="0" xfId="1" applyNumberFormat="1" applyFont="1"/>
    <xf numFmtId="14" fontId="6" fillId="0" borderId="0" xfId="0" applyNumberFormat="1" applyFont="1" applyAlignment="1">
      <alignment horizontal="center"/>
    </xf>
    <xf numFmtId="0" fontId="5" fillId="0" borderId="0" xfId="4"/>
    <xf numFmtId="0" fontId="5" fillId="0" borderId="1" xfId="4" applyBorder="1"/>
    <xf numFmtId="44" fontId="12" fillId="0" borderId="0" xfId="1" applyFont="1" applyAlignment="1">
      <alignment wrapText="1"/>
    </xf>
    <xf numFmtId="0" fontId="4" fillId="0" borderId="0" xfId="4" applyFont="1"/>
    <xf numFmtId="0" fontId="4" fillId="0" borderId="0" xfId="0" applyFont="1" applyAlignment="1">
      <alignment horizontal="left" wrapText="1"/>
    </xf>
    <xf numFmtId="0" fontId="10" fillId="0" borderId="0" xfId="0" applyFont="1" applyProtection="1">
      <protection locked="0"/>
    </xf>
    <xf numFmtId="0" fontId="6" fillId="0" borderId="0" xfId="0" applyFont="1" applyProtection="1">
      <protection locked="0"/>
    </xf>
    <xf numFmtId="0" fontId="15" fillId="0" borderId="0" xfId="0" applyFont="1" applyAlignment="1" applyProtection="1">
      <alignment horizontal="right"/>
      <protection locked="0"/>
    </xf>
    <xf numFmtId="0" fontId="14" fillId="0" borderId="0" xfId="0" applyFont="1" applyAlignment="1" applyProtection="1">
      <alignment horizontal="right"/>
      <protection locked="0"/>
    </xf>
    <xf numFmtId="0" fontId="9" fillId="0" borderId="0" xfId="0" applyFont="1" applyAlignment="1" applyProtection="1">
      <alignment horizontal="left" wrapText="1"/>
      <protection locked="0"/>
    </xf>
    <xf numFmtId="0" fontId="15" fillId="0" borderId="0" xfId="0" applyFont="1" applyProtection="1">
      <protection locked="0"/>
    </xf>
    <xf numFmtId="0" fontId="14" fillId="0" borderId="0" xfId="0" applyFont="1" applyProtection="1">
      <protection locked="0"/>
    </xf>
    <xf numFmtId="0" fontId="10" fillId="0" borderId="0" xfId="0" applyFont="1" applyAlignment="1" applyProtection="1">
      <alignment horizontal="left" wrapText="1"/>
      <protection locked="0"/>
    </xf>
    <xf numFmtId="164" fontId="6" fillId="0" borderId="0" xfId="1" applyNumberFormat="1" applyFont="1" applyProtection="1">
      <protection locked="0"/>
    </xf>
    <xf numFmtId="0" fontId="7" fillId="0" borderId="0" xfId="0" quotePrefix="1" applyFont="1" applyAlignment="1" applyProtection="1">
      <alignment horizontal="left" wrapText="1"/>
      <protection locked="0"/>
    </xf>
    <xf numFmtId="0" fontId="7" fillId="0" borderId="0" xfId="0" applyFont="1" applyProtection="1">
      <protection locked="0"/>
    </xf>
    <xf numFmtId="0" fontId="10" fillId="0" borderId="0" xfId="0" applyFont="1" applyAlignment="1" applyProtection="1">
      <alignment horizontal="left"/>
      <protection locked="0"/>
    </xf>
    <xf numFmtId="164" fontId="10" fillId="0" borderId="0" xfId="1" applyNumberFormat="1" applyFont="1" applyProtection="1">
      <protection locked="0"/>
    </xf>
    <xf numFmtId="0" fontId="6" fillId="0" borderId="0" xfId="0" applyFont="1" applyAlignment="1" applyProtection="1">
      <alignment horizontal="left" wrapText="1"/>
      <protection locked="0"/>
    </xf>
    <xf numFmtId="0" fontId="10" fillId="0" borderId="0" xfId="0" applyFont="1" applyAlignment="1" applyProtection="1">
      <alignment wrapText="1"/>
      <protection locked="0"/>
    </xf>
    <xf numFmtId="0" fontId="6" fillId="0" borderId="0" xfId="0" applyFont="1" applyAlignment="1" applyProtection="1">
      <alignment wrapText="1"/>
      <protection locked="0"/>
    </xf>
    <xf numFmtId="164" fontId="10" fillId="0" borderId="0" xfId="1" applyNumberFormat="1" applyFont="1" applyBorder="1" applyProtection="1">
      <protection locked="0"/>
    </xf>
    <xf numFmtId="44" fontId="10" fillId="0" borderId="2" xfId="1" applyFont="1" applyBorder="1" applyProtection="1">
      <protection locked="0"/>
    </xf>
    <xf numFmtId="44" fontId="12" fillId="0" borderId="0" xfId="1" applyFont="1" applyBorder="1" applyProtection="1">
      <protection locked="0"/>
    </xf>
    <xf numFmtId="44" fontId="10" fillId="0" borderId="0" xfId="1" applyFont="1" applyProtection="1">
      <protection locked="0"/>
    </xf>
    <xf numFmtId="44" fontId="12" fillId="0" borderId="0" xfId="1" applyFont="1" applyAlignment="1" applyProtection="1">
      <protection locked="0"/>
    </xf>
    <xf numFmtId="44" fontId="12" fillId="0" borderId="0" xfId="1" applyFont="1" applyProtection="1">
      <protection locked="0"/>
    </xf>
    <xf numFmtId="164" fontId="10" fillId="3" borderId="0" xfId="1" applyNumberFormat="1" applyFont="1" applyFill="1" applyProtection="1"/>
    <xf numFmtId="164" fontId="8" fillId="3" borderId="0" xfId="1" applyNumberFormat="1" applyFont="1" applyFill="1" applyProtection="1"/>
    <xf numFmtId="10" fontId="10" fillId="3" borderId="0" xfId="3" applyNumberFormat="1" applyFont="1" applyFill="1" applyProtection="1"/>
    <xf numFmtId="164" fontId="10" fillId="3" borderId="2" xfId="1" applyNumberFormat="1" applyFont="1" applyFill="1" applyBorder="1" applyProtection="1"/>
    <xf numFmtId="9" fontId="10" fillId="3" borderId="2" xfId="3" applyFont="1" applyFill="1" applyBorder="1" applyProtection="1"/>
    <xf numFmtId="44" fontId="12" fillId="0" borderId="0" xfId="1" applyFont="1" applyAlignment="1" applyProtection="1"/>
    <xf numFmtId="164" fontId="10" fillId="0" borderId="0" xfId="1" applyNumberFormat="1" applyFont="1" applyProtection="1"/>
    <xf numFmtId="164" fontId="8" fillId="0" borderId="0" xfId="1" applyNumberFormat="1" applyFont="1" applyProtection="1"/>
    <xf numFmtId="10" fontId="10" fillId="0" borderId="0" xfId="3" applyNumberFormat="1" applyFont="1" applyProtection="1"/>
    <xf numFmtId="10" fontId="10" fillId="0" borderId="0" xfId="3" applyNumberFormat="1" applyFont="1" applyBorder="1" applyProtection="1"/>
    <xf numFmtId="0" fontId="15" fillId="0" borderId="0" xfId="0" applyFont="1" applyAlignment="1" applyProtection="1">
      <alignment horizontal="center" wrapText="1"/>
      <protection locked="0"/>
    </xf>
    <xf numFmtId="14" fontId="6" fillId="0" borderId="0" xfId="0" applyNumberFormat="1" applyFont="1" applyProtection="1">
      <protection locked="0"/>
    </xf>
    <xf numFmtId="164" fontId="6" fillId="0" borderId="0" xfId="1" applyNumberFormat="1" applyFont="1" applyProtection="1"/>
    <xf numFmtId="0" fontId="10"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15" fillId="0" borderId="1" xfId="0" applyFont="1" applyBorder="1" applyAlignment="1">
      <alignment horizontal="center" vertical="center" wrapText="1"/>
    </xf>
    <xf numFmtId="164" fontId="10" fillId="3" borderId="0" xfId="1" applyNumberFormat="1" applyFont="1" applyFill="1" applyAlignment="1">
      <alignment vertical="center"/>
    </xf>
    <xf numFmtId="10" fontId="3" fillId="0" borderId="0" xfId="3" applyNumberFormat="1" applyFont="1" applyAlignment="1">
      <alignment horizontal="center" vertical="center"/>
    </xf>
    <xf numFmtId="10" fontId="10" fillId="3" borderId="0" xfId="3" applyNumberFormat="1" applyFont="1" applyFill="1" applyAlignment="1">
      <alignment vertical="center"/>
    </xf>
    <xf numFmtId="9" fontId="10" fillId="3" borderId="2" xfId="3" applyFont="1" applyFill="1" applyBorder="1" applyAlignment="1">
      <alignment vertical="center"/>
    </xf>
    <xf numFmtId="44" fontId="12" fillId="0" borderId="0" xfId="1" applyFont="1" applyAlignment="1">
      <alignment vertical="center"/>
    </xf>
    <xf numFmtId="0" fontId="3" fillId="0" borderId="0" xfId="4" applyFont="1"/>
    <xf numFmtId="0" fontId="17" fillId="0" borderId="1" xfId="4" applyFont="1" applyBorder="1"/>
    <xf numFmtId="0" fontId="2" fillId="0" borderId="0" xfId="4" applyFont="1"/>
    <xf numFmtId="0" fontId="2" fillId="0" borderId="0" xfId="4" applyFont="1" applyAlignment="1">
      <alignment vertical="center"/>
    </xf>
    <xf numFmtId="0" fontId="21" fillId="0" borderId="0" xfId="4" applyFont="1" applyAlignment="1">
      <alignment vertical="center"/>
    </xf>
    <xf numFmtId="0" fontId="19" fillId="0" borderId="0" xfId="4" applyFont="1" applyAlignment="1">
      <alignment vertical="center"/>
    </xf>
    <xf numFmtId="0" fontId="18" fillId="0" borderId="0" xfId="4" applyFont="1" applyAlignment="1">
      <alignment vertical="center"/>
    </xf>
    <xf numFmtId="0" fontId="2" fillId="0" borderId="0" xfId="0" applyFont="1" applyAlignment="1" applyProtection="1">
      <alignment horizontal="left"/>
      <protection locked="0"/>
    </xf>
    <xf numFmtId="0" fontId="2" fillId="0" borderId="0" xfId="0" applyFont="1" applyProtection="1">
      <protection locked="0"/>
    </xf>
    <xf numFmtId="44" fontId="2" fillId="0" borderId="2" xfId="1" applyFont="1" applyBorder="1" applyProtection="1">
      <protection locked="0"/>
    </xf>
    <xf numFmtId="0" fontId="2" fillId="0" borderId="0" xfId="0" applyFont="1" applyAlignment="1" applyProtection="1">
      <alignment horizontal="left" wrapText="1"/>
      <protection locked="0"/>
    </xf>
    <xf numFmtId="0" fontId="2" fillId="0" borderId="0" xfId="0" applyFont="1" applyAlignment="1" applyProtection="1">
      <alignment wrapText="1"/>
      <protection locked="0"/>
    </xf>
    <xf numFmtId="0" fontId="18" fillId="2" borderId="0" xfId="4" applyFont="1" applyFill="1" applyAlignment="1">
      <alignment horizontal="center" vertical="center"/>
    </xf>
    <xf numFmtId="0" fontId="13" fillId="2" borderId="0" xfId="0" applyFont="1" applyFill="1" applyAlignment="1">
      <alignment horizontal="center"/>
    </xf>
  </cellXfs>
  <cellStyles count="5">
    <cellStyle name="Currency" xfId="1" builtinId="4"/>
    <cellStyle name="Normal" xfId="0" builtinId="0"/>
    <cellStyle name="Normal 2" xfId="2" xr:uid="{D0009296-40C8-47E3-BD73-DF9086B6AF6F}"/>
    <cellStyle name="Normal 2 2" xfId="4" xr:uid="{649EEB2B-CBA1-4933-B5E7-3F86725CB99B}"/>
    <cellStyle name="Percent" xfId="3" builtinId="5"/>
  </cellStyles>
  <dxfs count="6">
    <dxf>
      <fill>
        <patternFill>
          <bgColor rgb="FFFFFF66"/>
        </patternFill>
      </fill>
    </dxf>
    <dxf>
      <fill>
        <patternFill>
          <bgColor rgb="FFFFFF66"/>
        </patternFill>
      </fill>
    </dxf>
    <dxf>
      <fill>
        <patternFill>
          <bgColor rgb="FFFFFF66"/>
        </patternFill>
      </fill>
    </dxf>
    <dxf>
      <font>
        <color auto="1"/>
      </font>
      <fill>
        <patternFill>
          <bgColor rgb="FFFFFF99"/>
        </patternFill>
      </fill>
    </dxf>
    <dxf>
      <fill>
        <patternFill>
          <bgColor rgb="FFFFFF66"/>
        </patternFill>
      </fill>
    </dxf>
    <dxf>
      <font>
        <color rgb="FF9C0006"/>
      </font>
      <fill>
        <patternFill>
          <bgColor rgb="FFFFC7CE"/>
        </patternFill>
      </fill>
    </dxf>
  </dxfs>
  <tableStyles count="0" defaultTableStyle="TableStyleMedium2" defaultPivotStyle="PivotStyleLight16"/>
  <colors>
    <mruColors>
      <color rgb="FFFFFF66"/>
      <color rgb="FFFFFF99"/>
      <color rgb="FFFFFFCC"/>
      <color rgb="FF983A7D"/>
      <color rgb="FFCC0099"/>
      <color rgb="FFCC3399"/>
      <color rgb="FFE799C7"/>
      <color rgb="FFE9C5DF"/>
      <color rgb="FFF8ECF5"/>
      <color rgb="FF831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516467</xdr:colOff>
      <xdr:row>6</xdr:row>
      <xdr:rowOff>33172</xdr:rowOff>
    </xdr:to>
    <xdr:pic>
      <xdr:nvPicPr>
        <xdr:cNvPr id="4" name="Picture 3">
          <a:extLst>
            <a:ext uri="{FF2B5EF4-FFF2-40B4-BE49-F238E27FC236}">
              <a16:creationId xmlns:a16="http://schemas.microsoft.com/office/drawing/2014/main" id="{527EEB0D-7120-4288-856B-D9896FC43F25}"/>
            </a:ext>
          </a:extLst>
        </xdr:cNvPr>
        <xdr:cNvPicPr>
          <a:picLocks noChangeAspect="1"/>
        </xdr:cNvPicPr>
      </xdr:nvPicPr>
      <xdr:blipFill>
        <a:blip xmlns:r="http://schemas.openxmlformats.org/officeDocument/2006/relationships" r:embed="rId1"/>
        <a:stretch>
          <a:fillRect/>
        </a:stretch>
      </xdr:blipFill>
      <xdr:spPr>
        <a:xfrm>
          <a:off x="0" y="0"/>
          <a:ext cx="1735667" cy="1195222"/>
        </a:xfrm>
        <a:prstGeom prst="rect">
          <a:avLst/>
        </a:prstGeom>
      </xdr:spPr>
    </xdr:pic>
    <xdr:clientData/>
  </xdr:twoCellAnchor>
  <xdr:twoCellAnchor editAs="oneCell">
    <xdr:from>
      <xdr:col>10</xdr:col>
      <xdr:colOff>286809</xdr:colOff>
      <xdr:row>23</xdr:row>
      <xdr:rowOff>125353</xdr:rowOff>
    </xdr:from>
    <xdr:to>
      <xdr:col>10</xdr:col>
      <xdr:colOff>584199</xdr:colOff>
      <xdr:row>25</xdr:row>
      <xdr:rowOff>11680</xdr:rowOff>
    </xdr:to>
    <xdr:pic>
      <xdr:nvPicPr>
        <xdr:cNvPr id="7" name="Picture 6">
          <a:extLst>
            <a:ext uri="{FF2B5EF4-FFF2-40B4-BE49-F238E27FC236}">
              <a16:creationId xmlns:a16="http://schemas.microsoft.com/office/drawing/2014/main" id="{9C9CB86B-2FD0-4527-8A50-B4C93471DEDA}"/>
            </a:ext>
          </a:extLst>
        </xdr:cNvPr>
        <xdr:cNvPicPr>
          <a:picLocks noChangeAspect="1"/>
        </xdr:cNvPicPr>
      </xdr:nvPicPr>
      <xdr:blipFill>
        <a:blip xmlns:r="http://schemas.openxmlformats.org/officeDocument/2006/relationships" r:embed="rId2"/>
        <a:stretch>
          <a:fillRect/>
        </a:stretch>
      </xdr:blipFill>
      <xdr:spPr>
        <a:xfrm>
          <a:off x="6382809" y="4468753"/>
          <a:ext cx="297390" cy="248277"/>
        </a:xfrm>
        <a:prstGeom prst="rect">
          <a:avLst/>
        </a:prstGeom>
      </xdr:spPr>
    </xdr:pic>
    <xdr:clientData/>
  </xdr:twoCellAnchor>
  <xdr:twoCellAnchor editAs="oneCell">
    <xdr:from>
      <xdr:col>3</xdr:col>
      <xdr:colOff>250825</xdr:colOff>
      <xdr:row>25</xdr:row>
      <xdr:rowOff>142875</xdr:rowOff>
    </xdr:from>
    <xdr:to>
      <xdr:col>3</xdr:col>
      <xdr:colOff>548215</xdr:colOff>
      <xdr:row>27</xdr:row>
      <xdr:rowOff>29202</xdr:rowOff>
    </xdr:to>
    <xdr:pic>
      <xdr:nvPicPr>
        <xdr:cNvPr id="8" name="Picture 7">
          <a:extLst>
            <a:ext uri="{FF2B5EF4-FFF2-40B4-BE49-F238E27FC236}">
              <a16:creationId xmlns:a16="http://schemas.microsoft.com/office/drawing/2014/main" id="{118CD254-D927-495B-ABBE-7167F2820B9E}"/>
            </a:ext>
          </a:extLst>
        </xdr:cNvPr>
        <xdr:cNvPicPr>
          <a:picLocks noChangeAspect="1"/>
        </xdr:cNvPicPr>
      </xdr:nvPicPr>
      <xdr:blipFill>
        <a:blip xmlns:r="http://schemas.openxmlformats.org/officeDocument/2006/relationships" r:embed="rId2"/>
        <a:stretch>
          <a:fillRect/>
        </a:stretch>
      </xdr:blipFill>
      <xdr:spPr>
        <a:xfrm>
          <a:off x="2079625" y="4848225"/>
          <a:ext cx="297390" cy="248277"/>
        </a:xfrm>
        <a:prstGeom prst="rect">
          <a:avLst/>
        </a:prstGeom>
      </xdr:spPr>
    </xdr:pic>
    <xdr:clientData/>
  </xdr:twoCellAnchor>
  <xdr:twoCellAnchor editAs="oneCell">
    <xdr:from>
      <xdr:col>10</xdr:col>
      <xdr:colOff>343959</xdr:colOff>
      <xdr:row>40</xdr:row>
      <xdr:rowOff>134878</xdr:rowOff>
    </xdr:from>
    <xdr:to>
      <xdr:col>11</xdr:col>
      <xdr:colOff>31749</xdr:colOff>
      <xdr:row>42</xdr:row>
      <xdr:rowOff>21205</xdr:rowOff>
    </xdr:to>
    <xdr:pic>
      <xdr:nvPicPr>
        <xdr:cNvPr id="9" name="Picture 8">
          <a:extLst>
            <a:ext uri="{FF2B5EF4-FFF2-40B4-BE49-F238E27FC236}">
              <a16:creationId xmlns:a16="http://schemas.microsoft.com/office/drawing/2014/main" id="{E0A4F850-81D0-4579-A0C5-74FFCEBA0448}"/>
            </a:ext>
          </a:extLst>
        </xdr:cNvPr>
        <xdr:cNvPicPr>
          <a:picLocks noChangeAspect="1"/>
        </xdr:cNvPicPr>
      </xdr:nvPicPr>
      <xdr:blipFill>
        <a:blip xmlns:r="http://schemas.openxmlformats.org/officeDocument/2006/relationships" r:embed="rId2"/>
        <a:stretch>
          <a:fillRect/>
        </a:stretch>
      </xdr:blipFill>
      <xdr:spPr>
        <a:xfrm>
          <a:off x="6439959" y="7621528"/>
          <a:ext cx="297390" cy="248277"/>
        </a:xfrm>
        <a:prstGeom prst="rect">
          <a:avLst/>
        </a:prstGeom>
      </xdr:spPr>
    </xdr:pic>
    <xdr:clientData/>
  </xdr:twoCellAnchor>
  <xdr:twoCellAnchor editAs="oneCell">
    <xdr:from>
      <xdr:col>3</xdr:col>
      <xdr:colOff>248709</xdr:colOff>
      <xdr:row>42</xdr:row>
      <xdr:rowOff>115828</xdr:rowOff>
    </xdr:from>
    <xdr:to>
      <xdr:col>3</xdr:col>
      <xdr:colOff>546099</xdr:colOff>
      <xdr:row>44</xdr:row>
      <xdr:rowOff>2155</xdr:rowOff>
    </xdr:to>
    <xdr:pic>
      <xdr:nvPicPr>
        <xdr:cNvPr id="10" name="Picture 9">
          <a:extLst>
            <a:ext uri="{FF2B5EF4-FFF2-40B4-BE49-F238E27FC236}">
              <a16:creationId xmlns:a16="http://schemas.microsoft.com/office/drawing/2014/main" id="{D5B59244-0FAF-41AC-9829-EC9C9DB0B732}"/>
            </a:ext>
          </a:extLst>
        </xdr:cNvPr>
        <xdr:cNvPicPr>
          <a:picLocks noChangeAspect="1"/>
        </xdr:cNvPicPr>
      </xdr:nvPicPr>
      <xdr:blipFill>
        <a:blip xmlns:r="http://schemas.openxmlformats.org/officeDocument/2006/relationships" r:embed="rId2"/>
        <a:stretch>
          <a:fillRect/>
        </a:stretch>
      </xdr:blipFill>
      <xdr:spPr>
        <a:xfrm>
          <a:off x="2077509" y="7964428"/>
          <a:ext cx="297390" cy="2482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xdr:colOff>
      <xdr:row>0</xdr:row>
      <xdr:rowOff>43815</xdr:rowOff>
    </xdr:from>
    <xdr:to>
      <xdr:col>0</xdr:col>
      <xdr:colOff>1755607</xdr:colOff>
      <xdr:row>9</xdr:row>
      <xdr:rowOff>0</xdr:rowOff>
    </xdr:to>
    <xdr:pic>
      <xdr:nvPicPr>
        <xdr:cNvPr id="2" name="Picture 1" descr="Methodist Healthcare Ministries of South Texas, Inc. | San Antonio TX">
          <a:extLst>
            <a:ext uri="{FF2B5EF4-FFF2-40B4-BE49-F238E27FC236}">
              <a16:creationId xmlns:a16="http://schemas.microsoft.com/office/drawing/2014/main" id="{D7D1CCB3-21EA-401E-8462-794E5E7AD5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 y="43815"/>
          <a:ext cx="1728937" cy="1680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xdr:colOff>
      <xdr:row>0</xdr:row>
      <xdr:rowOff>43815</xdr:rowOff>
    </xdr:from>
    <xdr:to>
      <xdr:col>0</xdr:col>
      <xdr:colOff>1755607</xdr:colOff>
      <xdr:row>9</xdr:row>
      <xdr:rowOff>0</xdr:rowOff>
    </xdr:to>
    <xdr:pic>
      <xdr:nvPicPr>
        <xdr:cNvPr id="2" name="Picture 1" descr="Methodist Healthcare Ministries of South Texas, Inc. | San Antonio TX">
          <a:extLst>
            <a:ext uri="{FF2B5EF4-FFF2-40B4-BE49-F238E27FC236}">
              <a16:creationId xmlns:a16="http://schemas.microsoft.com/office/drawing/2014/main" id="{F3437997-13D1-4E54-B4C9-6F4095C19F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 y="43815"/>
          <a:ext cx="1728937" cy="1680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1914525</xdr:colOff>
      <xdr:row>10</xdr:row>
      <xdr:rowOff>276225</xdr:rowOff>
    </xdr:from>
    <xdr:to>
      <xdr:col>8</xdr:col>
      <xdr:colOff>2238420</xdr:colOff>
      <xdr:row>10</xdr:row>
      <xdr:rowOff>562015</xdr:rowOff>
    </xdr:to>
    <xdr:pic>
      <xdr:nvPicPr>
        <xdr:cNvPr id="4" name="Picture 3">
          <a:extLst>
            <a:ext uri="{FF2B5EF4-FFF2-40B4-BE49-F238E27FC236}">
              <a16:creationId xmlns:a16="http://schemas.microsoft.com/office/drawing/2014/main" id="{84575DAE-E858-B6F0-3246-22A570400E5A}"/>
            </a:ext>
          </a:extLst>
        </xdr:cNvPr>
        <xdr:cNvPicPr>
          <a:picLocks noChangeAspect="1"/>
        </xdr:cNvPicPr>
      </xdr:nvPicPr>
      <xdr:blipFill>
        <a:blip xmlns:r="http://schemas.openxmlformats.org/officeDocument/2006/relationships" r:embed="rId2"/>
        <a:stretch>
          <a:fillRect/>
        </a:stretch>
      </xdr:blipFill>
      <xdr:spPr>
        <a:xfrm>
          <a:off x="13049250" y="2343150"/>
          <a:ext cx="323895" cy="2857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xdr:colOff>
      <xdr:row>0</xdr:row>
      <xdr:rowOff>43815</xdr:rowOff>
    </xdr:from>
    <xdr:to>
      <xdr:col>0</xdr:col>
      <xdr:colOff>1755607</xdr:colOff>
      <xdr:row>9</xdr:row>
      <xdr:rowOff>0</xdr:rowOff>
    </xdr:to>
    <xdr:pic>
      <xdr:nvPicPr>
        <xdr:cNvPr id="2" name="Picture 1" descr="Methodist Healthcare Ministries of South Texas, Inc. | San Antonio TX">
          <a:extLst>
            <a:ext uri="{FF2B5EF4-FFF2-40B4-BE49-F238E27FC236}">
              <a16:creationId xmlns:a16="http://schemas.microsoft.com/office/drawing/2014/main" id="{479C5A3C-4075-4066-A475-23B6AD526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41910"/>
          <a:ext cx="1727032" cy="1680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1914525</xdr:colOff>
      <xdr:row>10</xdr:row>
      <xdr:rowOff>276225</xdr:rowOff>
    </xdr:from>
    <xdr:to>
      <xdr:col>9</xdr:col>
      <xdr:colOff>2238420</xdr:colOff>
      <xdr:row>10</xdr:row>
      <xdr:rowOff>562015</xdr:rowOff>
    </xdr:to>
    <xdr:pic>
      <xdr:nvPicPr>
        <xdr:cNvPr id="3" name="Picture 2">
          <a:extLst>
            <a:ext uri="{FF2B5EF4-FFF2-40B4-BE49-F238E27FC236}">
              <a16:creationId xmlns:a16="http://schemas.microsoft.com/office/drawing/2014/main" id="{2C08B870-3A98-463F-ACFA-DC250FF32943}"/>
            </a:ext>
          </a:extLst>
        </xdr:cNvPr>
        <xdr:cNvPicPr>
          <a:picLocks noChangeAspect="1"/>
        </xdr:cNvPicPr>
      </xdr:nvPicPr>
      <xdr:blipFill>
        <a:blip xmlns:r="http://schemas.openxmlformats.org/officeDocument/2006/relationships" r:embed="rId2"/>
        <a:stretch>
          <a:fillRect/>
        </a:stretch>
      </xdr:blipFill>
      <xdr:spPr>
        <a:xfrm>
          <a:off x="13049250" y="2343150"/>
          <a:ext cx="323895" cy="28579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8EC2B-94E5-492F-AE55-175A3FF3359F}">
  <sheetPr>
    <pageSetUpPr fitToPage="1"/>
  </sheetPr>
  <dimension ref="A1:N46"/>
  <sheetViews>
    <sheetView tabSelected="1" workbookViewId="0">
      <selection activeCell="A8" sqref="A8:N8"/>
    </sheetView>
  </sheetViews>
  <sheetFormatPr defaultColWidth="9.140625" defaultRowHeight="14.25" x14ac:dyDescent="0.2"/>
  <cols>
    <col min="1" max="16384" width="9.140625" style="36"/>
  </cols>
  <sheetData>
    <row r="1" spans="1:14" ht="20.25" x14ac:dyDescent="0.3">
      <c r="D1" s="86" t="s">
        <v>34</v>
      </c>
      <c r="E1" s="37"/>
      <c r="F1" s="37"/>
      <c r="G1" s="37"/>
      <c r="H1" s="37"/>
      <c r="I1" s="37"/>
      <c r="J1" s="37"/>
    </row>
    <row r="8" spans="1:14" ht="15" customHeight="1" x14ac:dyDescent="0.2">
      <c r="A8" s="97" t="s">
        <v>44</v>
      </c>
      <c r="B8" s="97"/>
      <c r="C8" s="97"/>
      <c r="D8" s="97"/>
      <c r="E8" s="97"/>
      <c r="F8" s="97"/>
      <c r="G8" s="97"/>
      <c r="H8" s="97"/>
      <c r="I8" s="97"/>
      <c r="J8" s="97"/>
      <c r="K8" s="97"/>
      <c r="L8" s="97"/>
      <c r="M8" s="97"/>
      <c r="N8" s="97"/>
    </row>
    <row r="10" spans="1:14" x14ac:dyDescent="0.2">
      <c r="A10" s="87" t="s">
        <v>41</v>
      </c>
    </row>
    <row r="11" spans="1:14" x14ac:dyDescent="0.2">
      <c r="A11" s="87" t="s">
        <v>42</v>
      </c>
    </row>
    <row r="12" spans="1:14" x14ac:dyDescent="0.2">
      <c r="A12" s="87" t="s">
        <v>43</v>
      </c>
    </row>
    <row r="14" spans="1:14" ht="18" x14ac:dyDescent="0.2">
      <c r="A14" s="97" t="s">
        <v>56</v>
      </c>
      <c r="B14" s="97"/>
      <c r="C14" s="97"/>
      <c r="D14" s="97"/>
      <c r="E14" s="97"/>
      <c r="F14" s="97"/>
      <c r="G14" s="97"/>
      <c r="H14" s="97"/>
      <c r="I14" s="97"/>
      <c r="J14" s="97"/>
      <c r="K14" s="97"/>
      <c r="L14" s="97"/>
      <c r="M14" s="97"/>
      <c r="N14" s="97"/>
    </row>
    <row r="15" spans="1:14" ht="18" x14ac:dyDescent="0.2">
      <c r="A15" s="90"/>
      <c r="B15" s="91"/>
      <c r="C15" s="90"/>
      <c r="D15" s="90"/>
      <c r="E15" s="90"/>
      <c r="F15" s="90"/>
      <c r="G15" s="90"/>
      <c r="H15" s="90"/>
      <c r="I15" s="90"/>
      <c r="J15" s="90"/>
      <c r="K15" s="90"/>
      <c r="L15" s="90"/>
      <c r="M15" s="90"/>
      <c r="N15" s="90"/>
    </row>
    <row r="16" spans="1:14" s="87" customFormat="1" x14ac:dyDescent="0.2">
      <c r="A16" s="88" t="s">
        <v>45</v>
      </c>
      <c r="B16" s="88"/>
      <c r="C16" s="88"/>
      <c r="D16" s="88"/>
      <c r="E16" s="88"/>
      <c r="F16" s="88"/>
      <c r="G16" s="88"/>
      <c r="H16" s="88"/>
      <c r="I16" s="88"/>
      <c r="J16" s="88"/>
      <c r="K16" s="88"/>
      <c r="L16" s="88"/>
      <c r="M16" s="88"/>
      <c r="N16" s="88"/>
    </row>
    <row r="17" spans="1:14" s="87" customFormat="1" x14ac:dyDescent="0.2">
      <c r="A17" s="88" t="s">
        <v>46</v>
      </c>
      <c r="B17" s="88"/>
      <c r="C17" s="88"/>
      <c r="D17" s="88"/>
      <c r="E17" s="88"/>
      <c r="F17" s="88"/>
      <c r="G17" s="88"/>
      <c r="H17" s="88"/>
      <c r="I17" s="88"/>
      <c r="J17" s="88"/>
      <c r="K17" s="88"/>
      <c r="L17" s="88"/>
      <c r="M17" s="88"/>
      <c r="N17" s="88"/>
    </row>
    <row r="18" spans="1:14" s="87" customFormat="1" x14ac:dyDescent="0.2">
      <c r="A18" s="88" t="s">
        <v>47</v>
      </c>
      <c r="B18" s="88"/>
      <c r="C18" s="88"/>
      <c r="D18" s="88"/>
      <c r="E18" s="88"/>
      <c r="F18" s="88"/>
      <c r="G18" s="88"/>
      <c r="H18" s="88"/>
      <c r="I18" s="88"/>
      <c r="J18" s="88"/>
      <c r="K18" s="88"/>
      <c r="L18" s="88"/>
      <c r="M18" s="88"/>
      <c r="N18" s="88"/>
    </row>
    <row r="19" spans="1:14" s="87" customFormat="1" x14ac:dyDescent="0.2">
      <c r="A19" s="88" t="s">
        <v>48</v>
      </c>
      <c r="B19" s="88"/>
      <c r="C19" s="88"/>
      <c r="D19" s="88"/>
      <c r="E19" s="88"/>
      <c r="F19" s="88"/>
      <c r="G19" s="88"/>
      <c r="H19" s="88"/>
      <c r="I19" s="88"/>
      <c r="J19" s="88"/>
      <c r="K19" s="88"/>
      <c r="L19" s="88"/>
      <c r="M19" s="88"/>
      <c r="N19" s="88"/>
    </row>
    <row r="20" spans="1:14" s="87" customFormat="1" x14ac:dyDescent="0.2">
      <c r="A20" s="88" t="s">
        <v>49</v>
      </c>
      <c r="B20" s="88"/>
      <c r="C20" s="88"/>
      <c r="D20" s="88"/>
      <c r="E20" s="88"/>
      <c r="F20" s="88"/>
      <c r="G20" s="88"/>
      <c r="H20" s="88"/>
      <c r="I20" s="88"/>
      <c r="J20" s="88"/>
      <c r="K20" s="88"/>
      <c r="L20" s="88"/>
      <c r="M20" s="88"/>
      <c r="N20" s="88"/>
    </row>
    <row r="21" spans="1:14" s="87" customFormat="1" x14ac:dyDescent="0.2">
      <c r="A21" s="88" t="s">
        <v>66</v>
      </c>
      <c r="B21" s="88"/>
      <c r="C21" s="88"/>
      <c r="D21" s="88"/>
      <c r="E21" s="88"/>
      <c r="F21" s="88"/>
      <c r="G21" s="88"/>
      <c r="H21" s="88"/>
      <c r="I21" s="88"/>
      <c r="J21" s="88"/>
      <c r="K21" s="88"/>
      <c r="L21" s="88"/>
      <c r="M21" s="88"/>
      <c r="N21" s="88"/>
    </row>
    <row r="22" spans="1:14" s="87" customFormat="1" x14ac:dyDescent="0.2">
      <c r="A22" s="88" t="s">
        <v>67</v>
      </c>
      <c r="B22" s="88"/>
      <c r="C22" s="88"/>
      <c r="D22" s="88"/>
      <c r="E22" s="88"/>
      <c r="F22" s="88"/>
      <c r="G22" s="88"/>
      <c r="H22" s="88"/>
      <c r="I22" s="88"/>
      <c r="J22" s="88"/>
      <c r="K22" s="88"/>
      <c r="L22" s="88"/>
      <c r="M22" s="88"/>
      <c r="N22" s="88"/>
    </row>
    <row r="23" spans="1:14" s="87" customFormat="1" x14ac:dyDescent="0.2">
      <c r="A23" s="88" t="s">
        <v>62</v>
      </c>
      <c r="B23" s="88"/>
      <c r="C23" s="88"/>
      <c r="D23" s="88"/>
      <c r="E23" s="88"/>
      <c r="F23" s="88"/>
      <c r="G23" s="88"/>
      <c r="H23" s="88"/>
      <c r="I23" s="88"/>
      <c r="J23" s="88"/>
      <c r="K23" s="88"/>
      <c r="L23" s="88"/>
      <c r="M23" s="88"/>
      <c r="N23" s="88"/>
    </row>
    <row r="24" spans="1:14" s="87" customFormat="1" x14ac:dyDescent="0.2">
      <c r="A24" s="88"/>
      <c r="B24" s="88"/>
      <c r="C24" s="88"/>
      <c r="D24" s="88"/>
      <c r="E24" s="88"/>
      <c r="F24" s="88"/>
      <c r="G24" s="88"/>
      <c r="H24" s="88"/>
      <c r="I24" s="88"/>
      <c r="J24" s="88"/>
      <c r="K24" s="88"/>
      <c r="L24" s="88"/>
      <c r="M24" s="88"/>
      <c r="N24" s="88"/>
    </row>
    <row r="25" spans="1:14" s="87" customFormat="1" x14ac:dyDescent="0.2">
      <c r="A25" s="88"/>
      <c r="B25" s="89" t="s">
        <v>60</v>
      </c>
      <c r="C25" s="88"/>
      <c r="D25" s="88"/>
      <c r="E25" s="88"/>
      <c r="F25" s="88"/>
      <c r="G25" s="88"/>
      <c r="H25" s="88"/>
      <c r="I25" s="88"/>
      <c r="J25" s="88"/>
      <c r="K25" s="88"/>
      <c r="L25" s="88"/>
      <c r="M25" s="88"/>
      <c r="N25" s="88"/>
    </row>
    <row r="26" spans="1:14" s="87" customFormat="1" x14ac:dyDescent="0.2">
      <c r="A26" s="88"/>
      <c r="B26" s="89"/>
      <c r="C26" s="88"/>
      <c r="D26" s="88"/>
      <c r="E26" s="88"/>
      <c r="F26" s="88"/>
      <c r="G26" s="88"/>
      <c r="H26" s="88"/>
      <c r="I26" s="88"/>
      <c r="J26" s="88"/>
      <c r="K26" s="88"/>
      <c r="L26" s="88"/>
      <c r="M26" s="88"/>
      <c r="N26" s="88"/>
    </row>
    <row r="27" spans="1:14" s="87" customFormat="1" x14ac:dyDescent="0.2">
      <c r="A27" s="88" t="s">
        <v>61</v>
      </c>
      <c r="B27" s="88"/>
      <c r="C27" s="88"/>
      <c r="D27" s="88"/>
      <c r="E27" s="88"/>
      <c r="F27" s="88"/>
      <c r="G27" s="88"/>
      <c r="H27" s="88"/>
      <c r="I27" s="88"/>
      <c r="J27" s="88"/>
      <c r="K27" s="88"/>
      <c r="L27" s="88"/>
      <c r="M27" s="88"/>
      <c r="N27" s="88"/>
    </row>
    <row r="28" spans="1:14" s="87" customFormat="1" x14ac:dyDescent="0.2"/>
    <row r="29" spans="1:14" s="87" customFormat="1" ht="15" x14ac:dyDescent="0.25">
      <c r="A29" s="87" t="s">
        <v>54</v>
      </c>
    </row>
    <row r="30" spans="1:14" s="87" customFormat="1" x14ac:dyDescent="0.2">
      <c r="A30" s="85"/>
    </row>
    <row r="31" spans="1:14" ht="18" x14ac:dyDescent="0.2">
      <c r="A31" s="97" t="s">
        <v>57</v>
      </c>
      <c r="B31" s="97"/>
      <c r="C31" s="97"/>
      <c r="D31" s="97"/>
      <c r="E31" s="97"/>
      <c r="F31" s="97"/>
      <c r="G31" s="97"/>
      <c r="H31" s="97"/>
      <c r="I31" s="97"/>
      <c r="J31" s="97"/>
      <c r="K31" s="97"/>
      <c r="L31" s="97"/>
      <c r="M31" s="97"/>
      <c r="N31" s="97"/>
    </row>
    <row r="32" spans="1:14" x14ac:dyDescent="0.2">
      <c r="A32" s="39"/>
    </row>
    <row r="33" spans="1:2" x14ac:dyDescent="0.2">
      <c r="A33" s="87" t="s">
        <v>64</v>
      </c>
    </row>
    <row r="34" spans="1:2" ht="15" x14ac:dyDescent="0.2">
      <c r="A34" s="88" t="s">
        <v>50</v>
      </c>
    </row>
    <row r="35" spans="1:2" x14ac:dyDescent="0.2">
      <c r="A35" s="88" t="s">
        <v>51</v>
      </c>
    </row>
    <row r="36" spans="1:2" x14ac:dyDescent="0.2">
      <c r="A36" s="88" t="s">
        <v>52</v>
      </c>
    </row>
    <row r="37" spans="1:2" x14ac:dyDescent="0.2">
      <c r="A37" s="88" t="s">
        <v>53</v>
      </c>
    </row>
    <row r="38" spans="1:2" x14ac:dyDescent="0.2">
      <c r="A38" s="88" t="s">
        <v>65</v>
      </c>
    </row>
    <row r="39" spans="1:2" x14ac:dyDescent="0.2">
      <c r="A39" s="88" t="s">
        <v>68</v>
      </c>
    </row>
    <row r="40" spans="1:2" x14ac:dyDescent="0.2">
      <c r="A40" s="88" t="s">
        <v>69</v>
      </c>
    </row>
    <row r="41" spans="1:2" x14ac:dyDescent="0.2">
      <c r="A41" s="88"/>
    </row>
    <row r="42" spans="1:2" x14ac:dyDescent="0.2">
      <c r="A42" s="88"/>
      <c r="B42" s="89" t="s">
        <v>71</v>
      </c>
    </row>
    <row r="43" spans="1:2" x14ac:dyDescent="0.2">
      <c r="A43" s="88"/>
      <c r="B43" s="89"/>
    </row>
    <row r="44" spans="1:2" x14ac:dyDescent="0.2">
      <c r="A44" s="88" t="s">
        <v>70</v>
      </c>
    </row>
    <row r="46" spans="1:2" ht="15" x14ac:dyDescent="0.25">
      <c r="A46" s="87" t="s">
        <v>55</v>
      </c>
    </row>
  </sheetData>
  <sheetProtection algorithmName="SHA-512" hashValue="0PTx+bsjlUEgt/Ux3d/DqDVPg0FxMgoZPlwfXD12Avx+9cZPPQACYooM/zEoSel08LTrl6M6s0Byk1QXBtcipA==" saltValue="f/aMIQaabdL8262B126ugA==" spinCount="100000" sheet="1" objects="1" scenarios="1" selectLockedCells="1"/>
  <mergeCells count="3">
    <mergeCell ref="A8:N8"/>
    <mergeCell ref="A14:N14"/>
    <mergeCell ref="A31:N31"/>
  </mergeCells>
  <pageMargins left="0.7" right="0.7" top="0.75" bottom="0.7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185C3-2C9F-430C-8535-4E767FA736BA}">
  <sheetPr>
    <pageSetUpPr fitToPage="1"/>
  </sheetPr>
  <dimension ref="A1:I29"/>
  <sheetViews>
    <sheetView zoomScaleNormal="100" workbookViewId="0">
      <selection activeCell="I19" sqref="I19"/>
    </sheetView>
  </sheetViews>
  <sheetFormatPr defaultColWidth="9.140625" defaultRowHeight="14.25" x14ac:dyDescent="0.2"/>
  <cols>
    <col min="1" max="1" width="36.85546875" style="5" customWidth="1"/>
    <col min="2" max="2" width="20.85546875" style="5" bestFit="1" customWidth="1"/>
    <col min="3" max="3" width="20.85546875" style="5" customWidth="1"/>
    <col min="4" max="4" width="21" style="5" customWidth="1"/>
    <col min="5" max="7" width="20.85546875" style="5" customWidth="1"/>
    <col min="8" max="8" width="4.85546875" style="76" customWidth="1"/>
    <col min="9" max="9" width="72.140625" style="5" customWidth="1"/>
    <col min="10" max="16384" width="9.140625" style="5"/>
  </cols>
  <sheetData>
    <row r="1" spans="1:9" x14ac:dyDescent="0.2">
      <c r="B1" s="28"/>
      <c r="C1" s="28"/>
      <c r="D1" s="28"/>
    </row>
    <row r="2" spans="1:9" ht="15.75" x14ac:dyDescent="0.25">
      <c r="B2" s="32" t="s">
        <v>0</v>
      </c>
      <c r="C2" s="29" t="s">
        <v>8</v>
      </c>
      <c r="D2" s="28"/>
      <c r="E2" s="13"/>
      <c r="F2" s="13"/>
      <c r="G2" s="13"/>
      <c r="H2" s="77"/>
      <c r="I2" s="15"/>
    </row>
    <row r="3" spans="1:9" ht="15.75" x14ac:dyDescent="0.25">
      <c r="B3" s="33" t="s">
        <v>1</v>
      </c>
      <c r="C3" s="28" t="s">
        <v>9</v>
      </c>
      <c r="D3" s="28"/>
      <c r="E3" s="3"/>
      <c r="F3" s="3"/>
      <c r="G3" s="3"/>
      <c r="H3" s="78"/>
      <c r="I3" s="15"/>
    </row>
    <row r="4" spans="1:9" ht="15.75" x14ac:dyDescent="0.25">
      <c r="B4" s="33"/>
      <c r="C4" s="1" t="s">
        <v>4</v>
      </c>
      <c r="D4" s="2" t="s">
        <v>5</v>
      </c>
      <c r="F4" s="3"/>
      <c r="G4" s="3"/>
      <c r="H4" s="78"/>
      <c r="I4" s="15"/>
    </row>
    <row r="5" spans="1:9" ht="15.75" x14ac:dyDescent="0.25">
      <c r="B5" s="33" t="s">
        <v>3</v>
      </c>
      <c r="C5" s="35">
        <v>45658</v>
      </c>
      <c r="D5" s="35">
        <v>46022</v>
      </c>
      <c r="E5" s="3"/>
      <c r="F5" s="3"/>
      <c r="G5" s="3"/>
      <c r="H5" s="78"/>
      <c r="I5" s="6"/>
    </row>
    <row r="6" spans="1:9" ht="15.75" x14ac:dyDescent="0.25">
      <c r="B6" s="33" t="s">
        <v>7</v>
      </c>
      <c r="C6" s="34">
        <v>575000</v>
      </c>
      <c r="D6" s="28"/>
      <c r="E6" s="3"/>
      <c r="F6" s="3"/>
      <c r="G6" s="3"/>
      <c r="H6" s="78"/>
      <c r="I6" s="23"/>
    </row>
    <row r="7" spans="1:9" x14ac:dyDescent="0.2">
      <c r="B7" s="28"/>
      <c r="C7" s="28"/>
      <c r="D7" s="28"/>
      <c r="I7" s="22"/>
    </row>
    <row r="8" spans="1:9" x14ac:dyDescent="0.2">
      <c r="B8" s="28"/>
      <c r="C8" s="28"/>
      <c r="D8" s="28"/>
    </row>
    <row r="10" spans="1:9" ht="27" x14ac:dyDescent="0.35">
      <c r="A10" s="98" t="s">
        <v>23</v>
      </c>
      <c r="B10" s="98"/>
      <c r="C10" s="98"/>
      <c r="D10" s="98"/>
      <c r="E10" s="98"/>
      <c r="F10" s="98"/>
      <c r="G10" s="98"/>
      <c r="H10" s="98"/>
      <c r="I10" s="98"/>
    </row>
    <row r="11" spans="1:9" ht="45" x14ac:dyDescent="0.25">
      <c r="B11" s="2" t="s">
        <v>26</v>
      </c>
      <c r="C11" s="2" t="s">
        <v>25</v>
      </c>
      <c r="D11" s="2" t="s">
        <v>22</v>
      </c>
      <c r="E11" s="2" t="s">
        <v>24</v>
      </c>
      <c r="F11" s="2" t="s">
        <v>27</v>
      </c>
      <c r="G11" s="2" t="s">
        <v>21</v>
      </c>
      <c r="H11" s="79"/>
      <c r="I11" s="2" t="s">
        <v>33</v>
      </c>
    </row>
    <row r="12" spans="1:9" ht="15" x14ac:dyDescent="0.25">
      <c r="A12" s="7" t="s">
        <v>6</v>
      </c>
      <c r="B12" s="9"/>
      <c r="C12" s="9"/>
      <c r="D12" s="9"/>
      <c r="E12" s="9"/>
      <c r="F12" s="9"/>
      <c r="G12" s="9"/>
      <c r="H12" s="80"/>
      <c r="I12" s="24"/>
    </row>
    <row r="13" spans="1:9" x14ac:dyDescent="0.2">
      <c r="A13" s="12" t="s">
        <v>10</v>
      </c>
      <c r="B13" s="8">
        <v>50000</v>
      </c>
      <c r="C13" s="8">
        <f>B13/2</f>
        <v>25000</v>
      </c>
      <c r="D13" s="8">
        <v>30000</v>
      </c>
      <c r="E13" s="16">
        <f>B13-D13</f>
        <v>20000</v>
      </c>
      <c r="F13" s="8">
        <f>C13-D13</f>
        <v>-5000</v>
      </c>
      <c r="G13" s="20">
        <f t="shared" ref="G13:G25" si="0">F13/B13</f>
        <v>-0.1</v>
      </c>
      <c r="H13" s="81" t="str">
        <f>IF(AND(OR(F13 &lt; -5000, F13 &gt; 5000), OR(G13 &lt; -10%, G13 &gt; 10%)), "*", "")</f>
        <v/>
      </c>
      <c r="I13" s="6"/>
    </row>
    <row r="14" spans="1:9" ht="28.5" x14ac:dyDescent="0.2">
      <c r="A14" s="12" t="s">
        <v>11</v>
      </c>
      <c r="B14" s="8">
        <v>63750</v>
      </c>
      <c r="C14" s="8">
        <f t="shared" ref="C14:C24" si="1">B14/2</f>
        <v>31875</v>
      </c>
      <c r="D14" s="8">
        <v>14000</v>
      </c>
      <c r="E14" s="16">
        <f t="shared" ref="E14:E24" si="2">B14-D14</f>
        <v>49750</v>
      </c>
      <c r="F14" s="8">
        <f t="shared" ref="F14:F24" si="3">C14-D14</f>
        <v>17875</v>
      </c>
      <c r="G14" s="20">
        <f t="shared" si="0"/>
        <v>0.2803921568627451</v>
      </c>
      <c r="H14" s="81" t="str">
        <f t="shared" ref="H14:H17" si="4">IF(AND(OR(F14 &lt; -5000, F14 &gt; 5000), OR(G14 &lt; -10%, G14 &gt; 10%)), "*", "")</f>
        <v>*</v>
      </c>
      <c r="I14" s="40" t="s">
        <v>39</v>
      </c>
    </row>
    <row r="15" spans="1:9" x14ac:dyDescent="0.2">
      <c r="A15" s="12" t="s">
        <v>12</v>
      </c>
      <c r="B15" s="8">
        <v>75000</v>
      </c>
      <c r="C15" s="8">
        <f t="shared" si="1"/>
        <v>37500</v>
      </c>
      <c r="D15" s="8">
        <v>37500</v>
      </c>
      <c r="E15" s="16">
        <f t="shared" si="2"/>
        <v>37500</v>
      </c>
      <c r="F15" s="8">
        <f t="shared" si="3"/>
        <v>0</v>
      </c>
      <c r="G15" s="20">
        <f t="shared" si="0"/>
        <v>0</v>
      </c>
      <c r="H15" s="81" t="str">
        <f t="shared" si="4"/>
        <v/>
      </c>
      <c r="I15" s="30"/>
    </row>
    <row r="16" spans="1:9" ht="42.75" x14ac:dyDescent="0.2">
      <c r="A16" s="28" t="s">
        <v>28</v>
      </c>
      <c r="B16" s="8">
        <v>125000</v>
      </c>
      <c r="C16" s="8">
        <f t="shared" si="1"/>
        <v>62500</v>
      </c>
      <c r="D16" s="8">
        <v>77000</v>
      </c>
      <c r="E16" s="16">
        <f t="shared" ref="E16" si="5">B16-D16</f>
        <v>48000</v>
      </c>
      <c r="F16" s="8">
        <f t="shared" ref="F16" si="6">C16-D16</f>
        <v>-14500</v>
      </c>
      <c r="G16" s="20">
        <f t="shared" si="0"/>
        <v>-0.11600000000000001</v>
      </c>
      <c r="H16" s="81" t="str">
        <f t="shared" si="4"/>
        <v>*</v>
      </c>
      <c r="I16" s="31" t="s">
        <v>31</v>
      </c>
    </row>
    <row r="17" spans="1:9" x14ac:dyDescent="0.2">
      <c r="A17" s="5" t="s">
        <v>17</v>
      </c>
      <c r="B17" s="8">
        <v>33750</v>
      </c>
      <c r="C17" s="8">
        <f t="shared" si="1"/>
        <v>16875</v>
      </c>
      <c r="D17" s="8">
        <v>20875</v>
      </c>
      <c r="E17" s="16">
        <f>B17-D17</f>
        <v>12875</v>
      </c>
      <c r="F17" s="8">
        <f t="shared" si="3"/>
        <v>-4000</v>
      </c>
      <c r="G17" s="20">
        <f t="shared" si="0"/>
        <v>-0.11851851851851852</v>
      </c>
      <c r="H17" s="81" t="str">
        <f t="shared" si="4"/>
        <v/>
      </c>
      <c r="I17" s="30"/>
    </row>
    <row r="18" spans="1:9" ht="15" x14ac:dyDescent="0.25">
      <c r="A18" s="10" t="s">
        <v>2</v>
      </c>
      <c r="B18" s="9"/>
      <c r="C18" s="9"/>
      <c r="D18" s="9"/>
      <c r="E18" s="25"/>
      <c r="F18" s="9"/>
      <c r="G18" s="26"/>
      <c r="H18" s="82"/>
      <c r="I18" s="24"/>
    </row>
    <row r="19" spans="1:9" ht="28.5" x14ac:dyDescent="0.2">
      <c r="A19" s="5" t="s">
        <v>13</v>
      </c>
      <c r="B19" s="8">
        <v>75000</v>
      </c>
      <c r="C19" s="8">
        <f t="shared" si="1"/>
        <v>37500</v>
      </c>
      <c r="D19" s="8">
        <v>75000</v>
      </c>
      <c r="E19" s="16">
        <f t="shared" si="2"/>
        <v>0</v>
      </c>
      <c r="F19" s="8">
        <f t="shared" si="3"/>
        <v>-37500</v>
      </c>
      <c r="G19" s="20">
        <f t="shared" si="0"/>
        <v>-0.5</v>
      </c>
      <c r="H19" s="81" t="str">
        <f>IF(AND(OR(F19 &lt; -5000, F19 &gt; 5000), OR(G19 &lt; -10%, G19 &gt; 10%)), "*", "")</f>
        <v>*</v>
      </c>
      <c r="I19" s="40" t="s">
        <v>38</v>
      </c>
    </row>
    <row r="20" spans="1:9" ht="42.75" x14ac:dyDescent="0.2">
      <c r="A20" s="5" t="s">
        <v>14</v>
      </c>
      <c r="B20" s="8">
        <v>75000</v>
      </c>
      <c r="C20" s="8">
        <f t="shared" si="1"/>
        <v>37500</v>
      </c>
      <c r="D20" s="8">
        <v>0</v>
      </c>
      <c r="E20" s="16">
        <f t="shared" si="2"/>
        <v>75000</v>
      </c>
      <c r="F20" s="8">
        <f t="shared" si="3"/>
        <v>37500</v>
      </c>
      <c r="G20" s="20">
        <f t="shared" si="0"/>
        <v>0.5</v>
      </c>
      <c r="H20" s="81" t="str">
        <f t="shared" ref="H20:H24" si="7">IF(AND(OR(F20 &lt; -5000, F20 &gt; 5000), OR(G20 &lt; -10%, G20 &gt; 10%)), "*", "")</f>
        <v>*</v>
      </c>
      <c r="I20" s="27" t="s">
        <v>29</v>
      </c>
    </row>
    <row r="21" spans="1:9" x14ac:dyDescent="0.2">
      <c r="A21" s="5" t="s">
        <v>15</v>
      </c>
      <c r="B21" s="8">
        <v>10000</v>
      </c>
      <c r="C21" s="8">
        <f t="shared" si="1"/>
        <v>5000</v>
      </c>
      <c r="D21" s="8">
        <v>5000</v>
      </c>
      <c r="E21" s="16">
        <f t="shared" si="2"/>
        <v>5000</v>
      </c>
      <c r="F21" s="8">
        <f t="shared" si="3"/>
        <v>0</v>
      </c>
      <c r="G21" s="20">
        <f t="shared" si="0"/>
        <v>0</v>
      </c>
      <c r="H21" s="81" t="str">
        <f t="shared" si="7"/>
        <v/>
      </c>
      <c r="I21" s="6"/>
    </row>
    <row r="22" spans="1:9" x14ac:dyDescent="0.2">
      <c r="A22" s="5" t="s">
        <v>16</v>
      </c>
      <c r="B22" s="8">
        <v>11000</v>
      </c>
      <c r="C22" s="8">
        <f t="shared" si="1"/>
        <v>5500</v>
      </c>
      <c r="D22" s="8">
        <v>5000</v>
      </c>
      <c r="E22" s="16">
        <f t="shared" si="2"/>
        <v>6000</v>
      </c>
      <c r="F22" s="8">
        <f t="shared" si="3"/>
        <v>500</v>
      </c>
      <c r="G22" s="20">
        <f t="shared" si="0"/>
        <v>4.5454545454545456E-2</v>
      </c>
      <c r="H22" s="81" t="str">
        <f t="shared" si="7"/>
        <v/>
      </c>
      <c r="I22" s="6"/>
    </row>
    <row r="23" spans="1:9" ht="28.5" x14ac:dyDescent="0.2">
      <c r="A23" s="5" t="s">
        <v>18</v>
      </c>
      <c r="B23" s="8">
        <v>21000</v>
      </c>
      <c r="C23" s="8">
        <f t="shared" si="1"/>
        <v>10500</v>
      </c>
      <c r="D23" s="8">
        <v>20000</v>
      </c>
      <c r="E23" s="16">
        <f t="shared" si="2"/>
        <v>1000</v>
      </c>
      <c r="F23" s="8">
        <f t="shared" si="3"/>
        <v>-9500</v>
      </c>
      <c r="G23" s="20">
        <f t="shared" si="0"/>
        <v>-0.45238095238095238</v>
      </c>
      <c r="H23" s="81" t="str">
        <f t="shared" si="7"/>
        <v>*</v>
      </c>
      <c r="I23" s="27" t="s">
        <v>30</v>
      </c>
    </row>
    <row r="24" spans="1:9" x14ac:dyDescent="0.2">
      <c r="A24" s="5" t="s">
        <v>19</v>
      </c>
      <c r="B24" s="8">
        <v>35500</v>
      </c>
      <c r="C24" s="8">
        <f t="shared" si="1"/>
        <v>17750</v>
      </c>
      <c r="D24" s="8">
        <v>17750</v>
      </c>
      <c r="E24" s="16">
        <f t="shared" si="2"/>
        <v>17750</v>
      </c>
      <c r="F24" s="8">
        <f t="shared" si="3"/>
        <v>0</v>
      </c>
      <c r="G24" s="20">
        <f t="shared" si="0"/>
        <v>0</v>
      </c>
      <c r="H24" s="81" t="str">
        <f t="shared" si="7"/>
        <v/>
      </c>
      <c r="I24" s="6"/>
    </row>
    <row r="25" spans="1:9" s="17" customFormat="1" ht="15" x14ac:dyDescent="0.2">
      <c r="A25" s="18"/>
      <c r="B25" s="19">
        <f>SUM(B13:B24)</f>
        <v>575000</v>
      </c>
      <c r="C25" s="19">
        <f>SUM(C13:C24)</f>
        <v>287500</v>
      </c>
      <c r="D25" s="19">
        <f>SUM(D13:D24)</f>
        <v>302125</v>
      </c>
      <c r="E25" s="19">
        <f>SUM(E13:E24)</f>
        <v>272875</v>
      </c>
      <c r="F25" s="19">
        <f>SUM(F13:F24)</f>
        <v>-14625</v>
      </c>
      <c r="G25" s="21">
        <f t="shared" si="0"/>
        <v>-2.5434782608695652E-2</v>
      </c>
      <c r="H25" s="83"/>
      <c r="I25" s="18"/>
    </row>
    <row r="26" spans="1:9" s="4" customFormat="1" ht="15" x14ac:dyDescent="0.2">
      <c r="A26" s="11"/>
      <c r="B26" s="38" t="str">
        <f>IF(C6=B25,"","Does not equal grant award")</f>
        <v/>
      </c>
      <c r="C26" s="14"/>
      <c r="D26" s="14"/>
      <c r="E26" s="14"/>
      <c r="F26" s="14"/>
      <c r="G26" s="14"/>
      <c r="H26" s="84"/>
      <c r="I26" s="11"/>
    </row>
    <row r="27" spans="1:9" s="4" customFormat="1" ht="15" x14ac:dyDescent="0.2">
      <c r="B27" s="5"/>
      <c r="C27" s="5"/>
      <c r="D27" s="5"/>
      <c r="E27" s="5"/>
      <c r="F27" s="5"/>
      <c r="G27" s="5"/>
      <c r="H27" s="76"/>
    </row>
    <row r="28" spans="1:9" s="4" customFormat="1" ht="15" x14ac:dyDescent="0.2">
      <c r="H28" s="84"/>
    </row>
    <row r="29" spans="1:9" s="4" customFormat="1" ht="15" x14ac:dyDescent="0.2">
      <c r="H29" s="84"/>
    </row>
  </sheetData>
  <sheetProtection algorithmName="SHA-512" hashValue="NYf6izfL9d0QbZZq1pu7jDuFx2dfSSJvpWBJNflmMHLuk/NnjbSxAzMtMB3HIVXMP3Pm9Yjuwn8qmUhta7b3Lw==" saltValue="VCu3WOJGVN0/uJSZcfXt3g==" spinCount="100000" sheet="1" objects="1" scenarios="1" selectLockedCells="1" selectUnlockedCells="1"/>
  <mergeCells count="1">
    <mergeCell ref="A10:I10"/>
  </mergeCells>
  <conditionalFormatting sqref="B26">
    <cfRule type="containsText" dxfId="5" priority="4" operator="containsText" text="Does not equal grant award">
      <formula>NOT(ISERROR(SEARCH("Does not equal grant award",B26)))</formula>
    </cfRule>
  </conditionalFormatting>
  <conditionalFormatting sqref="H13:H17">
    <cfRule type="containsText" dxfId="4" priority="2" operator="containsText" text="*">
      <formula>NOT(ISERROR(SEARCH("*",H13)))</formula>
    </cfRule>
  </conditionalFormatting>
  <conditionalFormatting sqref="H18">
    <cfRule type="cellIs" dxfId="3" priority="5" operator="notBetween">
      <formula>-0.1</formula>
      <formula>0.1</formula>
    </cfRule>
  </conditionalFormatting>
  <conditionalFormatting sqref="H19:H24">
    <cfRule type="containsText" dxfId="2" priority="1" operator="containsText" text="*">
      <formula>NOT(ISERROR(SEARCH("*",H19)))</formula>
    </cfRule>
  </conditionalFormatting>
  <pageMargins left="0.7" right="0.7" top="0.75" bottom="0.75" header="0.3" footer="0.3"/>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4B041-F5C0-41CA-9F7E-2EA789B07259}">
  <sheetPr>
    <pageSetUpPr fitToPage="1"/>
  </sheetPr>
  <dimension ref="A1:I68"/>
  <sheetViews>
    <sheetView zoomScaleNormal="100" workbookViewId="0">
      <selection activeCell="B7" sqref="B7"/>
    </sheetView>
  </sheetViews>
  <sheetFormatPr defaultColWidth="9.140625" defaultRowHeight="14.25" x14ac:dyDescent="0.2"/>
  <cols>
    <col min="1" max="1" width="36.85546875" style="41" customWidth="1"/>
    <col min="2" max="2" width="20.85546875" style="41" bestFit="1" customWidth="1"/>
    <col min="3" max="3" width="20.85546875" style="41" customWidth="1"/>
    <col min="4" max="4" width="21" style="41" customWidth="1"/>
    <col min="5" max="7" width="20.85546875" style="41" customWidth="1"/>
    <col min="8" max="8" width="4.85546875" style="41" customWidth="1"/>
    <col min="9" max="9" width="72.140625" style="41" customWidth="1"/>
    <col min="10" max="16384" width="9.140625" style="41"/>
  </cols>
  <sheetData>
    <row r="1" spans="1:9" x14ac:dyDescent="0.2">
      <c r="B1" s="42"/>
      <c r="C1" s="42"/>
      <c r="D1" s="42"/>
    </row>
    <row r="2" spans="1:9" ht="15.75" x14ac:dyDescent="0.25">
      <c r="B2" s="43" t="s">
        <v>0</v>
      </c>
      <c r="C2" s="92"/>
      <c r="D2" s="42"/>
      <c r="E2" s="44"/>
      <c r="F2" s="44"/>
      <c r="G2" s="44"/>
      <c r="H2" s="44"/>
      <c r="I2" s="45"/>
    </row>
    <row r="3" spans="1:9" ht="15.75" x14ac:dyDescent="0.25">
      <c r="B3" s="46" t="s">
        <v>1</v>
      </c>
      <c r="C3" s="93"/>
      <c r="D3" s="42"/>
      <c r="E3" s="47"/>
      <c r="F3" s="47"/>
      <c r="G3" s="47"/>
      <c r="H3" s="47"/>
      <c r="I3" s="45"/>
    </row>
    <row r="4" spans="1:9" ht="15.75" x14ac:dyDescent="0.25">
      <c r="B4" s="46"/>
      <c r="C4" s="1" t="s">
        <v>4</v>
      </c>
      <c r="D4" s="2" t="s">
        <v>5</v>
      </c>
      <c r="F4" s="47"/>
      <c r="G4" s="47"/>
      <c r="H4" s="47"/>
      <c r="I4" s="45"/>
    </row>
    <row r="5" spans="1:9" ht="15.75" x14ac:dyDescent="0.25">
      <c r="B5" s="46" t="s">
        <v>3</v>
      </c>
      <c r="C5" s="35">
        <v>45658</v>
      </c>
      <c r="D5" s="35">
        <v>46022</v>
      </c>
      <c r="E5" s="47"/>
      <c r="F5" s="47"/>
      <c r="G5" s="47"/>
      <c r="H5" s="47"/>
      <c r="I5" s="48"/>
    </row>
    <row r="6" spans="1:9" ht="15.75" x14ac:dyDescent="0.25">
      <c r="B6" s="46" t="s">
        <v>7</v>
      </c>
      <c r="C6" s="49"/>
      <c r="D6" s="42"/>
      <c r="E6" s="47"/>
      <c r="F6" s="47"/>
      <c r="G6" s="47"/>
      <c r="H6" s="47"/>
      <c r="I6" s="50"/>
    </row>
    <row r="7" spans="1:9" x14ac:dyDescent="0.2">
      <c r="B7" s="42"/>
      <c r="C7" s="42"/>
      <c r="D7" s="42"/>
      <c r="I7" s="51"/>
    </row>
    <row r="8" spans="1:9" x14ac:dyDescent="0.2">
      <c r="B8" s="42"/>
      <c r="C8" s="42"/>
      <c r="D8" s="42"/>
    </row>
    <row r="10" spans="1:9" ht="27" x14ac:dyDescent="0.35">
      <c r="A10" s="98" t="s">
        <v>23</v>
      </c>
      <c r="B10" s="98"/>
      <c r="C10" s="98"/>
      <c r="D10" s="98"/>
      <c r="E10" s="98"/>
      <c r="F10" s="98"/>
      <c r="G10" s="98"/>
      <c r="H10" s="98"/>
      <c r="I10" s="98"/>
    </row>
    <row r="11" spans="1:9" ht="45" x14ac:dyDescent="0.25">
      <c r="A11" s="5"/>
      <c r="B11" s="2" t="s">
        <v>26</v>
      </c>
      <c r="C11" s="2" t="s">
        <v>25</v>
      </c>
      <c r="D11" s="2" t="s">
        <v>22</v>
      </c>
      <c r="E11" s="2" t="s">
        <v>24</v>
      </c>
      <c r="F11" s="2" t="s">
        <v>59</v>
      </c>
      <c r="G11" s="2" t="s">
        <v>58</v>
      </c>
      <c r="H11" s="2"/>
      <c r="I11" s="2" t="s">
        <v>40</v>
      </c>
    </row>
    <row r="12" spans="1:9" ht="15" x14ac:dyDescent="0.25">
      <c r="A12" s="7" t="s">
        <v>6</v>
      </c>
      <c r="B12" s="63"/>
      <c r="C12" s="63"/>
      <c r="D12" s="63"/>
      <c r="E12" s="63"/>
      <c r="F12" s="63"/>
      <c r="G12" s="63"/>
      <c r="H12" s="63"/>
      <c r="I12" s="24"/>
    </row>
    <row r="13" spans="1:9" x14ac:dyDescent="0.2">
      <c r="A13" s="92"/>
      <c r="B13" s="53"/>
      <c r="C13" s="69">
        <f>B13/2</f>
        <v>0</v>
      </c>
      <c r="D13" s="53"/>
      <c r="E13" s="70">
        <f>B13-D13</f>
        <v>0</v>
      </c>
      <c r="F13" s="69">
        <f>C13-D13</f>
        <v>0</v>
      </c>
      <c r="G13" s="71" t="e">
        <f t="shared" ref="G13:G64" si="0">F13/B13</f>
        <v>#DIV/0!</v>
      </c>
      <c r="H13" s="81" t="e">
        <f t="shared" ref="H13:H37" si="1">IF(AND(OR(F13 &lt; -5000, F13 &gt; 5000), OR(G13 &lt; -10%, G13 &gt; 10%)), "*", "")</f>
        <v>#DIV/0!</v>
      </c>
      <c r="I13" s="48"/>
    </row>
    <row r="14" spans="1:9" x14ac:dyDescent="0.2">
      <c r="A14" s="92"/>
      <c r="B14" s="53"/>
      <c r="C14" s="69">
        <f t="shared" ref="C14:C19" si="2">B14/2</f>
        <v>0</v>
      </c>
      <c r="D14" s="53"/>
      <c r="E14" s="70">
        <f t="shared" ref="E14:E19" si="3">B14-D14</f>
        <v>0</v>
      </c>
      <c r="F14" s="69">
        <f t="shared" ref="F14:F19" si="4">C14-D14</f>
        <v>0</v>
      </c>
      <c r="G14" s="71" t="e">
        <f t="shared" ref="G14:G19" si="5">F14/B14</f>
        <v>#DIV/0!</v>
      </c>
      <c r="H14" s="81" t="e">
        <f t="shared" si="1"/>
        <v>#DIV/0!</v>
      </c>
      <c r="I14" s="54"/>
    </row>
    <row r="15" spans="1:9" x14ac:dyDescent="0.2">
      <c r="A15" s="92"/>
      <c r="B15" s="53"/>
      <c r="C15" s="69">
        <f t="shared" si="2"/>
        <v>0</v>
      </c>
      <c r="D15" s="53"/>
      <c r="E15" s="70">
        <f t="shared" si="3"/>
        <v>0</v>
      </c>
      <c r="F15" s="69">
        <f t="shared" si="4"/>
        <v>0</v>
      </c>
      <c r="G15" s="71" t="e">
        <f t="shared" si="5"/>
        <v>#DIV/0!</v>
      </c>
      <c r="H15" s="81" t="e">
        <f t="shared" si="1"/>
        <v>#DIV/0!</v>
      </c>
      <c r="I15" s="55"/>
    </row>
    <row r="16" spans="1:9" x14ac:dyDescent="0.2">
      <c r="A16" s="93"/>
      <c r="B16" s="53"/>
      <c r="C16" s="69">
        <f t="shared" si="2"/>
        <v>0</v>
      </c>
      <c r="D16" s="53"/>
      <c r="E16" s="70">
        <f t="shared" si="3"/>
        <v>0</v>
      </c>
      <c r="F16" s="69">
        <f t="shared" si="4"/>
        <v>0</v>
      </c>
      <c r="G16" s="71" t="e">
        <f t="shared" si="5"/>
        <v>#DIV/0!</v>
      </c>
      <c r="H16" s="81" t="e">
        <f t="shared" si="1"/>
        <v>#DIV/0!</v>
      </c>
      <c r="I16" s="56"/>
    </row>
    <row r="17" spans="1:9" x14ac:dyDescent="0.2">
      <c r="A17" s="93"/>
      <c r="B17" s="53"/>
      <c r="C17" s="69">
        <f t="shared" si="2"/>
        <v>0</v>
      </c>
      <c r="D17" s="53"/>
      <c r="E17" s="70">
        <f t="shared" si="3"/>
        <v>0</v>
      </c>
      <c r="F17" s="69">
        <f t="shared" si="4"/>
        <v>0</v>
      </c>
      <c r="G17" s="71" t="e">
        <f t="shared" si="5"/>
        <v>#DIV/0!</v>
      </c>
      <c r="H17" s="81" t="e">
        <f t="shared" si="1"/>
        <v>#DIV/0!</v>
      </c>
      <c r="I17" s="55"/>
    </row>
    <row r="18" spans="1:9" x14ac:dyDescent="0.2">
      <c r="A18" s="93"/>
      <c r="B18" s="53"/>
      <c r="C18" s="69">
        <f t="shared" si="2"/>
        <v>0</v>
      </c>
      <c r="D18" s="53"/>
      <c r="E18" s="70">
        <f t="shared" si="3"/>
        <v>0</v>
      </c>
      <c r="F18" s="69">
        <f t="shared" si="4"/>
        <v>0</v>
      </c>
      <c r="G18" s="71" t="e">
        <f t="shared" si="5"/>
        <v>#DIV/0!</v>
      </c>
      <c r="H18" s="81" t="e">
        <f t="shared" si="1"/>
        <v>#DIV/0!</v>
      </c>
      <c r="I18" s="55"/>
    </row>
    <row r="19" spans="1:9" x14ac:dyDescent="0.2">
      <c r="A19" s="93"/>
      <c r="B19" s="53"/>
      <c r="C19" s="69">
        <f t="shared" si="2"/>
        <v>0</v>
      </c>
      <c r="D19" s="53"/>
      <c r="E19" s="70">
        <f t="shared" si="3"/>
        <v>0</v>
      </c>
      <c r="F19" s="69">
        <f t="shared" si="4"/>
        <v>0</v>
      </c>
      <c r="G19" s="71" t="e">
        <f t="shared" si="5"/>
        <v>#DIV/0!</v>
      </c>
      <c r="H19" s="81" t="e">
        <f t="shared" si="1"/>
        <v>#DIV/0!</v>
      </c>
      <c r="I19" s="55"/>
    </row>
    <row r="20" spans="1:9" x14ac:dyDescent="0.2">
      <c r="A20" s="92"/>
      <c r="B20" s="53"/>
      <c r="C20" s="69">
        <f t="shared" ref="C20:C63" si="6">B20/2</f>
        <v>0</v>
      </c>
      <c r="D20" s="53"/>
      <c r="E20" s="70">
        <f t="shared" ref="E20:E63" si="7">B20-D20</f>
        <v>0</v>
      </c>
      <c r="F20" s="69">
        <f t="shared" ref="F20:F63" si="8">C20-D20</f>
        <v>0</v>
      </c>
      <c r="G20" s="71" t="e">
        <f t="shared" si="0"/>
        <v>#DIV/0!</v>
      </c>
      <c r="H20" s="81" t="e">
        <f t="shared" si="1"/>
        <v>#DIV/0!</v>
      </c>
      <c r="I20" s="54"/>
    </row>
    <row r="21" spans="1:9" x14ac:dyDescent="0.2">
      <c r="A21" s="92"/>
      <c r="B21" s="53"/>
      <c r="C21" s="69">
        <f t="shared" si="6"/>
        <v>0</v>
      </c>
      <c r="D21" s="53"/>
      <c r="E21" s="70">
        <f t="shared" si="7"/>
        <v>0</v>
      </c>
      <c r="F21" s="69">
        <f t="shared" si="8"/>
        <v>0</v>
      </c>
      <c r="G21" s="71" t="e">
        <f t="shared" si="0"/>
        <v>#DIV/0!</v>
      </c>
      <c r="H21" s="81" t="e">
        <f t="shared" si="1"/>
        <v>#DIV/0!</v>
      </c>
      <c r="I21" s="55"/>
    </row>
    <row r="22" spans="1:9" x14ac:dyDescent="0.2">
      <c r="A22" s="93"/>
      <c r="B22" s="53"/>
      <c r="C22" s="69">
        <f t="shared" si="6"/>
        <v>0</v>
      </c>
      <c r="D22" s="53"/>
      <c r="E22" s="70">
        <f t="shared" si="7"/>
        <v>0</v>
      </c>
      <c r="F22" s="69">
        <f t="shared" si="8"/>
        <v>0</v>
      </c>
      <c r="G22" s="71" t="e">
        <f t="shared" si="0"/>
        <v>#DIV/0!</v>
      </c>
      <c r="H22" s="81" t="e">
        <f t="shared" si="1"/>
        <v>#DIV/0!</v>
      </c>
      <c r="I22" s="56"/>
    </row>
    <row r="23" spans="1:9" x14ac:dyDescent="0.2">
      <c r="A23" s="93"/>
      <c r="B23" s="53"/>
      <c r="C23" s="69">
        <f t="shared" si="6"/>
        <v>0</v>
      </c>
      <c r="D23" s="53"/>
      <c r="E23" s="70">
        <f t="shared" si="7"/>
        <v>0</v>
      </c>
      <c r="F23" s="69">
        <f t="shared" si="8"/>
        <v>0</v>
      </c>
      <c r="G23" s="71" t="e">
        <f t="shared" si="0"/>
        <v>#DIV/0!</v>
      </c>
      <c r="H23" s="81" t="e">
        <f t="shared" si="1"/>
        <v>#DIV/0!</v>
      </c>
      <c r="I23" s="55"/>
    </row>
    <row r="24" spans="1:9" x14ac:dyDescent="0.2">
      <c r="A24" s="93"/>
      <c r="B24" s="53"/>
      <c r="C24" s="69">
        <f t="shared" si="6"/>
        <v>0</v>
      </c>
      <c r="D24" s="53"/>
      <c r="E24" s="70">
        <f t="shared" si="7"/>
        <v>0</v>
      </c>
      <c r="F24" s="69">
        <f t="shared" si="8"/>
        <v>0</v>
      </c>
      <c r="G24" s="71" t="e">
        <f t="shared" si="0"/>
        <v>#DIV/0!</v>
      </c>
      <c r="H24" s="81" t="e">
        <f t="shared" si="1"/>
        <v>#DIV/0!</v>
      </c>
      <c r="I24" s="55"/>
    </row>
    <row r="25" spans="1:9" x14ac:dyDescent="0.2">
      <c r="A25" s="93"/>
      <c r="B25" s="53"/>
      <c r="C25" s="69">
        <f t="shared" si="6"/>
        <v>0</v>
      </c>
      <c r="D25" s="53"/>
      <c r="E25" s="70">
        <f t="shared" si="7"/>
        <v>0</v>
      </c>
      <c r="F25" s="69">
        <f t="shared" si="8"/>
        <v>0</v>
      </c>
      <c r="G25" s="71" t="e">
        <f t="shared" si="0"/>
        <v>#DIV/0!</v>
      </c>
      <c r="H25" s="81" t="e">
        <f t="shared" si="1"/>
        <v>#DIV/0!</v>
      </c>
      <c r="I25" s="55"/>
    </row>
    <row r="26" spans="1:9" x14ac:dyDescent="0.2">
      <c r="A26" s="92"/>
      <c r="B26" s="53"/>
      <c r="C26" s="69">
        <f t="shared" ref="C26" si="9">B26/2</f>
        <v>0</v>
      </c>
      <c r="D26" s="53"/>
      <c r="E26" s="70">
        <f t="shared" ref="E26" si="10">B26-D26</f>
        <v>0</v>
      </c>
      <c r="F26" s="69">
        <f t="shared" ref="F26" si="11">C26-D26</f>
        <v>0</v>
      </c>
      <c r="G26" s="71" t="e">
        <f t="shared" ref="G26" si="12">F26/B26</f>
        <v>#DIV/0!</v>
      </c>
      <c r="H26" s="81" t="e">
        <f t="shared" si="1"/>
        <v>#DIV/0!</v>
      </c>
      <c r="I26" s="54"/>
    </row>
    <row r="27" spans="1:9" x14ac:dyDescent="0.2">
      <c r="A27" s="92"/>
      <c r="B27" s="53"/>
      <c r="C27" s="69">
        <f t="shared" si="6"/>
        <v>0</v>
      </c>
      <c r="D27" s="53"/>
      <c r="E27" s="70">
        <f t="shared" si="7"/>
        <v>0</v>
      </c>
      <c r="F27" s="69">
        <f t="shared" si="8"/>
        <v>0</v>
      </c>
      <c r="G27" s="71" t="e">
        <f t="shared" si="0"/>
        <v>#DIV/0!</v>
      </c>
      <c r="H27" s="81" t="e">
        <f t="shared" si="1"/>
        <v>#DIV/0!</v>
      </c>
      <c r="I27" s="55"/>
    </row>
    <row r="28" spans="1:9" x14ac:dyDescent="0.2">
      <c r="A28" s="93"/>
      <c r="B28" s="53"/>
      <c r="C28" s="69">
        <f t="shared" si="6"/>
        <v>0</v>
      </c>
      <c r="D28" s="53"/>
      <c r="E28" s="70">
        <f t="shared" si="7"/>
        <v>0</v>
      </c>
      <c r="F28" s="69">
        <f t="shared" si="8"/>
        <v>0</v>
      </c>
      <c r="G28" s="71" t="e">
        <f t="shared" si="0"/>
        <v>#DIV/0!</v>
      </c>
      <c r="H28" s="81" t="e">
        <f t="shared" si="1"/>
        <v>#DIV/0!</v>
      </c>
      <c r="I28" s="56"/>
    </row>
    <row r="29" spans="1:9" x14ac:dyDescent="0.2">
      <c r="A29" s="93"/>
      <c r="B29" s="53"/>
      <c r="C29" s="69">
        <f t="shared" si="6"/>
        <v>0</v>
      </c>
      <c r="D29" s="53"/>
      <c r="E29" s="70">
        <f t="shared" si="7"/>
        <v>0</v>
      </c>
      <c r="F29" s="69">
        <f t="shared" si="8"/>
        <v>0</v>
      </c>
      <c r="G29" s="71" t="e">
        <f t="shared" si="0"/>
        <v>#DIV/0!</v>
      </c>
      <c r="H29" s="81" t="e">
        <f t="shared" si="1"/>
        <v>#DIV/0!</v>
      </c>
      <c r="I29" s="55"/>
    </row>
    <row r="30" spans="1:9" x14ac:dyDescent="0.2">
      <c r="A30" s="93"/>
      <c r="B30" s="53"/>
      <c r="C30" s="69">
        <f t="shared" si="6"/>
        <v>0</v>
      </c>
      <c r="D30" s="53"/>
      <c r="E30" s="70">
        <f t="shared" si="7"/>
        <v>0</v>
      </c>
      <c r="F30" s="69">
        <f t="shared" si="8"/>
        <v>0</v>
      </c>
      <c r="G30" s="71" t="e">
        <f t="shared" si="0"/>
        <v>#DIV/0!</v>
      </c>
      <c r="H30" s="81" t="e">
        <f t="shared" si="1"/>
        <v>#DIV/0!</v>
      </c>
      <c r="I30" s="55"/>
    </row>
    <row r="31" spans="1:9" x14ac:dyDescent="0.2">
      <c r="A31" s="93"/>
      <c r="B31" s="53"/>
      <c r="C31" s="69">
        <f t="shared" si="6"/>
        <v>0</v>
      </c>
      <c r="D31" s="53"/>
      <c r="E31" s="70">
        <f t="shared" si="7"/>
        <v>0</v>
      </c>
      <c r="F31" s="69">
        <f t="shared" si="8"/>
        <v>0</v>
      </c>
      <c r="G31" s="71" t="e">
        <f t="shared" si="0"/>
        <v>#DIV/0!</v>
      </c>
      <c r="H31" s="81" t="e">
        <f t="shared" si="1"/>
        <v>#DIV/0!</v>
      </c>
      <c r="I31" s="55"/>
    </row>
    <row r="32" spans="1:9" x14ac:dyDescent="0.2">
      <c r="A32" s="93"/>
      <c r="B32" s="53"/>
      <c r="C32" s="69">
        <f t="shared" si="6"/>
        <v>0</v>
      </c>
      <c r="D32" s="53"/>
      <c r="E32" s="70">
        <f t="shared" si="7"/>
        <v>0</v>
      </c>
      <c r="F32" s="69">
        <f t="shared" si="8"/>
        <v>0</v>
      </c>
      <c r="G32" s="71" t="e">
        <f t="shared" si="0"/>
        <v>#DIV/0!</v>
      </c>
      <c r="H32" s="81" t="e">
        <f t="shared" si="1"/>
        <v>#DIV/0!</v>
      </c>
      <c r="I32" s="55"/>
    </row>
    <row r="33" spans="1:9" x14ac:dyDescent="0.2">
      <c r="A33" s="93"/>
      <c r="B33" s="53"/>
      <c r="C33" s="69">
        <f t="shared" si="6"/>
        <v>0</v>
      </c>
      <c r="D33" s="53"/>
      <c r="E33" s="70">
        <f t="shared" si="7"/>
        <v>0</v>
      </c>
      <c r="F33" s="69">
        <f t="shared" si="8"/>
        <v>0</v>
      </c>
      <c r="G33" s="71" t="e">
        <f t="shared" si="0"/>
        <v>#DIV/0!</v>
      </c>
      <c r="H33" s="81" t="e">
        <f t="shared" si="1"/>
        <v>#DIV/0!</v>
      </c>
      <c r="I33" s="48"/>
    </row>
    <row r="34" spans="1:9" x14ac:dyDescent="0.2">
      <c r="A34" s="93"/>
      <c r="B34" s="53"/>
      <c r="C34" s="69">
        <f t="shared" si="6"/>
        <v>0</v>
      </c>
      <c r="D34" s="53"/>
      <c r="E34" s="70">
        <f t="shared" si="7"/>
        <v>0</v>
      </c>
      <c r="F34" s="69">
        <f t="shared" si="8"/>
        <v>0</v>
      </c>
      <c r="G34" s="71" t="e">
        <f t="shared" si="0"/>
        <v>#DIV/0!</v>
      </c>
      <c r="H34" s="81" t="e">
        <f t="shared" si="1"/>
        <v>#DIV/0!</v>
      </c>
      <c r="I34" s="48"/>
    </row>
    <row r="35" spans="1:9" x14ac:dyDescent="0.2">
      <c r="A35" s="93"/>
      <c r="B35" s="53"/>
      <c r="C35" s="69">
        <f t="shared" si="6"/>
        <v>0</v>
      </c>
      <c r="D35" s="53"/>
      <c r="E35" s="70">
        <f t="shared" si="7"/>
        <v>0</v>
      </c>
      <c r="F35" s="69">
        <f t="shared" si="8"/>
        <v>0</v>
      </c>
      <c r="G35" s="71" t="e">
        <f t="shared" si="0"/>
        <v>#DIV/0!</v>
      </c>
      <c r="H35" s="81" t="e">
        <f t="shared" si="1"/>
        <v>#DIV/0!</v>
      </c>
      <c r="I35" s="48"/>
    </row>
    <row r="36" spans="1:9" x14ac:dyDescent="0.2">
      <c r="A36" s="93"/>
      <c r="B36" s="53"/>
      <c r="C36" s="69">
        <f t="shared" si="6"/>
        <v>0</v>
      </c>
      <c r="D36" s="53"/>
      <c r="E36" s="70">
        <f t="shared" si="7"/>
        <v>0</v>
      </c>
      <c r="F36" s="69">
        <f t="shared" si="8"/>
        <v>0</v>
      </c>
      <c r="G36" s="71" t="e">
        <f t="shared" si="0"/>
        <v>#DIV/0!</v>
      </c>
      <c r="H36" s="81" t="e">
        <f t="shared" si="1"/>
        <v>#DIV/0!</v>
      </c>
      <c r="I36" s="48"/>
    </row>
    <row r="37" spans="1:9" x14ac:dyDescent="0.2">
      <c r="A37" s="93"/>
      <c r="B37" s="53"/>
      <c r="C37" s="69">
        <f t="shared" si="6"/>
        <v>0</v>
      </c>
      <c r="D37" s="53"/>
      <c r="E37" s="70">
        <f t="shared" si="7"/>
        <v>0</v>
      </c>
      <c r="F37" s="69">
        <f t="shared" si="8"/>
        <v>0</v>
      </c>
      <c r="G37" s="71" t="e">
        <f t="shared" si="0"/>
        <v>#DIV/0!</v>
      </c>
      <c r="H37" s="81" t="e">
        <f t="shared" si="1"/>
        <v>#DIV/0!</v>
      </c>
      <c r="I37" s="48"/>
    </row>
    <row r="38" spans="1:9" ht="15" x14ac:dyDescent="0.25">
      <c r="A38" s="10" t="s">
        <v>2</v>
      </c>
      <c r="B38" s="63"/>
      <c r="C38" s="63"/>
      <c r="D38" s="63"/>
      <c r="E38" s="64"/>
      <c r="F38" s="63"/>
      <c r="G38" s="65"/>
      <c r="H38" s="24"/>
      <c r="I38" s="24"/>
    </row>
    <row r="39" spans="1:9" x14ac:dyDescent="0.2">
      <c r="A39" s="93"/>
      <c r="B39" s="53"/>
      <c r="C39" s="69">
        <f t="shared" si="6"/>
        <v>0</v>
      </c>
      <c r="D39" s="53"/>
      <c r="E39" s="70">
        <f t="shared" si="7"/>
        <v>0</v>
      </c>
      <c r="F39" s="69">
        <f t="shared" si="8"/>
        <v>0</v>
      </c>
      <c r="G39" s="71" t="e">
        <f t="shared" si="0"/>
        <v>#DIV/0!</v>
      </c>
      <c r="H39" s="81" t="e">
        <f t="shared" ref="H39:H63" si="13">IF(AND(OR(F39 &lt; -5000, F39 &gt; 5000), OR(G39 &lt; -10%, G39 &gt; 10%)), "*", "")</f>
        <v>#DIV/0!</v>
      </c>
      <c r="I39" s="54"/>
    </row>
    <row r="40" spans="1:9" x14ac:dyDescent="0.2">
      <c r="A40" s="93"/>
      <c r="B40" s="53"/>
      <c r="C40" s="69">
        <f t="shared" si="6"/>
        <v>0</v>
      </c>
      <c r="D40" s="53"/>
      <c r="E40" s="70">
        <f t="shared" si="7"/>
        <v>0</v>
      </c>
      <c r="F40" s="69">
        <f t="shared" si="8"/>
        <v>0</v>
      </c>
      <c r="G40" s="71" t="e">
        <f t="shared" si="0"/>
        <v>#DIV/0!</v>
      </c>
      <c r="H40" s="81" t="e">
        <f t="shared" si="13"/>
        <v>#DIV/0!</v>
      </c>
      <c r="I40" s="54"/>
    </row>
    <row r="41" spans="1:9" x14ac:dyDescent="0.2">
      <c r="A41" s="93"/>
      <c r="B41" s="53"/>
      <c r="C41" s="69">
        <f t="shared" ref="C41:C51" si="14">B41/2</f>
        <v>0</v>
      </c>
      <c r="D41" s="53"/>
      <c r="E41" s="70">
        <f t="shared" ref="E41:E51" si="15">B41-D41</f>
        <v>0</v>
      </c>
      <c r="F41" s="69">
        <f t="shared" ref="F41:F51" si="16">C41-D41</f>
        <v>0</v>
      </c>
      <c r="G41" s="71" t="e">
        <f t="shared" ref="G41:G51" si="17">F41/B41</f>
        <v>#DIV/0!</v>
      </c>
      <c r="H41" s="81" t="e">
        <f t="shared" si="13"/>
        <v>#DIV/0!</v>
      </c>
      <c r="I41" s="48"/>
    </row>
    <row r="42" spans="1:9" x14ac:dyDescent="0.2">
      <c r="A42" s="93"/>
      <c r="B42" s="53"/>
      <c r="C42" s="69">
        <f t="shared" ref="C42:C45" si="18">B42/2</f>
        <v>0</v>
      </c>
      <c r="D42" s="53"/>
      <c r="E42" s="70">
        <f t="shared" ref="E42:E45" si="19">B42-D42</f>
        <v>0</v>
      </c>
      <c r="F42" s="69">
        <f t="shared" ref="F42:F45" si="20">C42-D42</f>
        <v>0</v>
      </c>
      <c r="G42" s="71" t="e">
        <f t="shared" ref="G42:G45" si="21">F42/B42</f>
        <v>#DIV/0!</v>
      </c>
      <c r="H42" s="81" t="e">
        <f t="shared" si="13"/>
        <v>#DIV/0!</v>
      </c>
      <c r="I42" s="48"/>
    </row>
    <row r="43" spans="1:9" x14ac:dyDescent="0.2">
      <c r="A43" s="93"/>
      <c r="B43" s="53"/>
      <c r="C43" s="69">
        <f t="shared" si="18"/>
        <v>0</v>
      </c>
      <c r="D43" s="53"/>
      <c r="E43" s="70">
        <f t="shared" si="19"/>
        <v>0</v>
      </c>
      <c r="F43" s="69">
        <f t="shared" si="20"/>
        <v>0</v>
      </c>
      <c r="G43" s="71" t="e">
        <f t="shared" si="21"/>
        <v>#DIV/0!</v>
      </c>
      <c r="H43" s="81" t="e">
        <f t="shared" si="13"/>
        <v>#DIV/0!</v>
      </c>
      <c r="I43" s="54"/>
    </row>
    <row r="44" spans="1:9" x14ac:dyDescent="0.2">
      <c r="A44" s="93"/>
      <c r="B44" s="53"/>
      <c r="C44" s="69">
        <f t="shared" si="18"/>
        <v>0</v>
      </c>
      <c r="D44" s="53"/>
      <c r="E44" s="70">
        <f t="shared" si="19"/>
        <v>0</v>
      </c>
      <c r="F44" s="69">
        <f t="shared" si="20"/>
        <v>0</v>
      </c>
      <c r="G44" s="71" t="e">
        <f t="shared" si="21"/>
        <v>#DIV/0!</v>
      </c>
      <c r="H44" s="81" t="e">
        <f t="shared" si="13"/>
        <v>#DIV/0!</v>
      </c>
      <c r="I44" s="48"/>
    </row>
    <row r="45" spans="1:9" x14ac:dyDescent="0.2">
      <c r="A45" s="93"/>
      <c r="B45" s="53"/>
      <c r="C45" s="69">
        <f t="shared" si="18"/>
        <v>0</v>
      </c>
      <c r="D45" s="53"/>
      <c r="E45" s="70">
        <f t="shared" si="19"/>
        <v>0</v>
      </c>
      <c r="F45" s="69">
        <f t="shared" si="20"/>
        <v>0</v>
      </c>
      <c r="G45" s="71" t="e">
        <f t="shared" si="21"/>
        <v>#DIV/0!</v>
      </c>
      <c r="H45" s="81" t="e">
        <f t="shared" si="13"/>
        <v>#DIV/0!</v>
      </c>
      <c r="I45" s="48"/>
    </row>
    <row r="46" spans="1:9" x14ac:dyDescent="0.2">
      <c r="A46" s="93"/>
      <c r="B46" s="53"/>
      <c r="C46" s="69">
        <f t="shared" si="14"/>
        <v>0</v>
      </c>
      <c r="D46" s="53"/>
      <c r="E46" s="70">
        <f t="shared" si="15"/>
        <v>0</v>
      </c>
      <c r="F46" s="69">
        <f t="shared" si="16"/>
        <v>0</v>
      </c>
      <c r="G46" s="71" t="e">
        <f t="shared" si="17"/>
        <v>#DIV/0!</v>
      </c>
      <c r="H46" s="81" t="e">
        <f t="shared" si="13"/>
        <v>#DIV/0!</v>
      </c>
      <c r="I46" s="48"/>
    </row>
    <row r="47" spans="1:9" x14ac:dyDescent="0.2">
      <c r="A47" s="93"/>
      <c r="B47" s="53"/>
      <c r="C47" s="69">
        <f t="shared" si="14"/>
        <v>0</v>
      </c>
      <c r="D47" s="53"/>
      <c r="E47" s="70">
        <f t="shared" si="15"/>
        <v>0</v>
      </c>
      <c r="F47" s="69">
        <f t="shared" si="16"/>
        <v>0</v>
      </c>
      <c r="G47" s="71" t="e">
        <f t="shared" si="17"/>
        <v>#DIV/0!</v>
      </c>
      <c r="H47" s="81" t="e">
        <f t="shared" si="13"/>
        <v>#DIV/0!</v>
      </c>
      <c r="I47" s="54"/>
    </row>
    <row r="48" spans="1:9" x14ac:dyDescent="0.2">
      <c r="A48" s="93"/>
      <c r="B48" s="53"/>
      <c r="C48" s="69">
        <f t="shared" si="14"/>
        <v>0</v>
      </c>
      <c r="D48" s="53"/>
      <c r="E48" s="70">
        <f t="shared" si="15"/>
        <v>0</v>
      </c>
      <c r="F48" s="69">
        <f t="shared" si="16"/>
        <v>0</v>
      </c>
      <c r="G48" s="71" t="e">
        <f t="shared" si="17"/>
        <v>#DIV/0!</v>
      </c>
      <c r="H48" s="81" t="e">
        <f t="shared" si="13"/>
        <v>#DIV/0!</v>
      </c>
      <c r="I48" s="48"/>
    </row>
    <row r="49" spans="1:9" x14ac:dyDescent="0.2">
      <c r="A49" s="93"/>
      <c r="B49" s="53"/>
      <c r="C49" s="69">
        <f t="shared" si="14"/>
        <v>0</v>
      </c>
      <c r="D49" s="53"/>
      <c r="E49" s="70">
        <f t="shared" si="15"/>
        <v>0</v>
      </c>
      <c r="F49" s="69">
        <f t="shared" si="16"/>
        <v>0</v>
      </c>
      <c r="G49" s="71" t="e">
        <f t="shared" si="17"/>
        <v>#DIV/0!</v>
      </c>
      <c r="H49" s="81" t="e">
        <f t="shared" si="13"/>
        <v>#DIV/0!</v>
      </c>
      <c r="I49" s="48"/>
    </row>
    <row r="50" spans="1:9" x14ac:dyDescent="0.2">
      <c r="A50" s="93"/>
      <c r="B50" s="53"/>
      <c r="C50" s="69">
        <f t="shared" si="14"/>
        <v>0</v>
      </c>
      <c r="D50" s="53"/>
      <c r="E50" s="70">
        <f t="shared" si="15"/>
        <v>0</v>
      </c>
      <c r="F50" s="69">
        <f t="shared" si="16"/>
        <v>0</v>
      </c>
      <c r="G50" s="71" t="e">
        <f t="shared" si="17"/>
        <v>#DIV/0!</v>
      </c>
      <c r="H50" s="81" t="e">
        <f t="shared" si="13"/>
        <v>#DIV/0!</v>
      </c>
      <c r="I50" s="48"/>
    </row>
    <row r="51" spans="1:9" x14ac:dyDescent="0.2">
      <c r="A51" s="93"/>
      <c r="B51" s="53"/>
      <c r="C51" s="69">
        <f t="shared" si="14"/>
        <v>0</v>
      </c>
      <c r="D51" s="53"/>
      <c r="E51" s="70">
        <f t="shared" si="15"/>
        <v>0</v>
      </c>
      <c r="F51" s="69">
        <f t="shared" si="16"/>
        <v>0</v>
      </c>
      <c r="G51" s="71" t="e">
        <f t="shared" si="17"/>
        <v>#DIV/0!</v>
      </c>
      <c r="H51" s="81" t="e">
        <f t="shared" si="13"/>
        <v>#DIV/0!</v>
      </c>
      <c r="I51" s="48"/>
    </row>
    <row r="52" spans="1:9" x14ac:dyDescent="0.2">
      <c r="A52" s="93"/>
      <c r="B52" s="53"/>
      <c r="C52" s="69">
        <f t="shared" si="6"/>
        <v>0</v>
      </c>
      <c r="D52" s="53"/>
      <c r="E52" s="70">
        <f t="shared" si="7"/>
        <v>0</v>
      </c>
      <c r="F52" s="69">
        <f t="shared" si="8"/>
        <v>0</v>
      </c>
      <c r="G52" s="71" t="e">
        <f t="shared" si="0"/>
        <v>#DIV/0!</v>
      </c>
      <c r="H52" s="81" t="e">
        <f t="shared" si="13"/>
        <v>#DIV/0!</v>
      </c>
      <c r="I52" s="48"/>
    </row>
    <row r="53" spans="1:9" x14ac:dyDescent="0.2">
      <c r="A53" s="93"/>
      <c r="B53" s="53"/>
      <c r="C53" s="69">
        <f t="shared" si="6"/>
        <v>0</v>
      </c>
      <c r="D53" s="53"/>
      <c r="E53" s="70">
        <f t="shared" si="7"/>
        <v>0</v>
      </c>
      <c r="F53" s="69">
        <f t="shared" si="8"/>
        <v>0</v>
      </c>
      <c r="G53" s="71" t="e">
        <f t="shared" si="0"/>
        <v>#DIV/0!</v>
      </c>
      <c r="H53" s="81" t="e">
        <f t="shared" si="13"/>
        <v>#DIV/0!</v>
      </c>
      <c r="I53" s="48"/>
    </row>
    <row r="54" spans="1:9" x14ac:dyDescent="0.2">
      <c r="A54" s="93"/>
      <c r="B54" s="53"/>
      <c r="C54" s="69">
        <f t="shared" si="6"/>
        <v>0</v>
      </c>
      <c r="D54" s="53"/>
      <c r="E54" s="70">
        <f t="shared" si="7"/>
        <v>0</v>
      </c>
      <c r="F54" s="69">
        <f t="shared" si="8"/>
        <v>0</v>
      </c>
      <c r="G54" s="71" t="e">
        <f t="shared" si="0"/>
        <v>#DIV/0!</v>
      </c>
      <c r="H54" s="81" t="e">
        <f t="shared" si="13"/>
        <v>#DIV/0!</v>
      </c>
      <c r="I54" s="54"/>
    </row>
    <row r="55" spans="1:9" x14ac:dyDescent="0.2">
      <c r="A55" s="93"/>
      <c r="B55" s="53"/>
      <c r="C55" s="69">
        <f t="shared" si="6"/>
        <v>0</v>
      </c>
      <c r="D55" s="53"/>
      <c r="E55" s="70">
        <f t="shared" si="7"/>
        <v>0</v>
      </c>
      <c r="F55" s="69">
        <f t="shared" si="8"/>
        <v>0</v>
      </c>
      <c r="G55" s="71" t="e">
        <f t="shared" si="0"/>
        <v>#DIV/0!</v>
      </c>
      <c r="H55" s="81" t="e">
        <f t="shared" si="13"/>
        <v>#DIV/0!</v>
      </c>
      <c r="I55" s="48"/>
    </row>
    <row r="56" spans="1:9" x14ac:dyDescent="0.2">
      <c r="A56" s="93"/>
      <c r="B56" s="53"/>
      <c r="C56" s="69">
        <f t="shared" si="6"/>
        <v>0</v>
      </c>
      <c r="D56" s="53"/>
      <c r="E56" s="70">
        <f t="shared" si="7"/>
        <v>0</v>
      </c>
      <c r="F56" s="69">
        <f t="shared" si="8"/>
        <v>0</v>
      </c>
      <c r="G56" s="71" t="e">
        <f t="shared" si="0"/>
        <v>#DIV/0!</v>
      </c>
      <c r="H56" s="81" t="e">
        <f t="shared" si="13"/>
        <v>#DIV/0!</v>
      </c>
      <c r="I56" s="48"/>
    </row>
    <row r="57" spans="1:9" x14ac:dyDescent="0.2">
      <c r="A57" s="93"/>
      <c r="B57" s="53"/>
      <c r="C57" s="69">
        <f t="shared" si="6"/>
        <v>0</v>
      </c>
      <c r="D57" s="53"/>
      <c r="E57" s="70">
        <f t="shared" si="7"/>
        <v>0</v>
      </c>
      <c r="F57" s="69">
        <f t="shared" si="8"/>
        <v>0</v>
      </c>
      <c r="G57" s="71" t="e">
        <f t="shared" si="0"/>
        <v>#DIV/0!</v>
      </c>
      <c r="H57" s="81" t="e">
        <f t="shared" si="13"/>
        <v>#DIV/0!</v>
      </c>
      <c r="I57" s="48"/>
    </row>
    <row r="58" spans="1:9" x14ac:dyDescent="0.2">
      <c r="A58" s="93"/>
      <c r="B58" s="53"/>
      <c r="C58" s="69">
        <f t="shared" si="6"/>
        <v>0</v>
      </c>
      <c r="D58" s="53"/>
      <c r="E58" s="70">
        <f t="shared" si="7"/>
        <v>0</v>
      </c>
      <c r="F58" s="69">
        <f t="shared" si="8"/>
        <v>0</v>
      </c>
      <c r="G58" s="71" t="e">
        <f t="shared" si="0"/>
        <v>#DIV/0!</v>
      </c>
      <c r="H58" s="81" t="e">
        <f t="shared" si="13"/>
        <v>#DIV/0!</v>
      </c>
      <c r="I58" s="48"/>
    </row>
    <row r="59" spans="1:9" x14ac:dyDescent="0.2">
      <c r="A59" s="93"/>
      <c r="B59" s="53"/>
      <c r="C59" s="69">
        <f t="shared" si="6"/>
        <v>0</v>
      </c>
      <c r="D59" s="53"/>
      <c r="E59" s="70">
        <f t="shared" si="7"/>
        <v>0</v>
      </c>
      <c r="F59" s="69">
        <f t="shared" si="8"/>
        <v>0</v>
      </c>
      <c r="G59" s="71" t="e">
        <f t="shared" si="0"/>
        <v>#DIV/0!</v>
      </c>
      <c r="H59" s="81" t="e">
        <f t="shared" si="13"/>
        <v>#DIV/0!</v>
      </c>
      <c r="I59" s="48"/>
    </row>
    <row r="60" spans="1:9" x14ac:dyDescent="0.2">
      <c r="A60" s="93"/>
      <c r="B60" s="53"/>
      <c r="C60" s="69">
        <f t="shared" si="6"/>
        <v>0</v>
      </c>
      <c r="D60" s="53"/>
      <c r="E60" s="70">
        <f t="shared" si="7"/>
        <v>0</v>
      </c>
      <c r="F60" s="69">
        <f t="shared" si="8"/>
        <v>0</v>
      </c>
      <c r="G60" s="71" t="e">
        <f t="shared" si="0"/>
        <v>#DIV/0!</v>
      </c>
      <c r="H60" s="81" t="e">
        <f t="shared" si="13"/>
        <v>#DIV/0!</v>
      </c>
      <c r="I60" s="48"/>
    </row>
    <row r="61" spans="1:9" x14ac:dyDescent="0.2">
      <c r="A61" s="93"/>
      <c r="B61" s="53"/>
      <c r="C61" s="69">
        <f t="shared" si="6"/>
        <v>0</v>
      </c>
      <c r="D61" s="53"/>
      <c r="E61" s="70">
        <f t="shared" si="7"/>
        <v>0</v>
      </c>
      <c r="F61" s="69">
        <f t="shared" si="8"/>
        <v>0</v>
      </c>
      <c r="G61" s="71" t="e">
        <f t="shared" si="0"/>
        <v>#DIV/0!</v>
      </c>
      <c r="H61" s="81" t="e">
        <f t="shared" si="13"/>
        <v>#DIV/0!</v>
      </c>
      <c r="I61" s="48"/>
    </row>
    <row r="62" spans="1:9" x14ac:dyDescent="0.2">
      <c r="A62" s="93"/>
      <c r="B62" s="53"/>
      <c r="C62" s="69">
        <f t="shared" si="6"/>
        <v>0</v>
      </c>
      <c r="D62" s="53"/>
      <c r="E62" s="70">
        <f t="shared" si="7"/>
        <v>0</v>
      </c>
      <c r="F62" s="69">
        <f t="shared" si="8"/>
        <v>0</v>
      </c>
      <c r="G62" s="71" t="e">
        <f t="shared" si="0"/>
        <v>#DIV/0!</v>
      </c>
      <c r="H62" s="81" t="e">
        <f t="shared" si="13"/>
        <v>#DIV/0!</v>
      </c>
      <c r="I62" s="48"/>
    </row>
    <row r="63" spans="1:9" x14ac:dyDescent="0.2">
      <c r="A63" s="93"/>
      <c r="B63" s="57"/>
      <c r="C63" s="69">
        <f t="shared" si="6"/>
        <v>0</v>
      </c>
      <c r="D63" s="57"/>
      <c r="E63" s="70">
        <f t="shared" si="7"/>
        <v>0</v>
      </c>
      <c r="F63" s="69">
        <f t="shared" si="8"/>
        <v>0</v>
      </c>
      <c r="G63" s="72" t="e">
        <f t="shared" si="0"/>
        <v>#DIV/0!</v>
      </c>
      <c r="H63" s="81" t="e">
        <f t="shared" si="13"/>
        <v>#DIV/0!</v>
      </c>
      <c r="I63" s="48"/>
    </row>
    <row r="64" spans="1:9" s="59" customFormat="1" ht="15" x14ac:dyDescent="0.2">
      <c r="A64" s="94"/>
      <c r="B64" s="66">
        <f>SUM(B13:B63)</f>
        <v>0</v>
      </c>
      <c r="C64" s="66">
        <f>SUM(C13:C63)</f>
        <v>0</v>
      </c>
      <c r="D64" s="66">
        <f>SUM(D13:D63)</f>
        <v>0</v>
      </c>
      <c r="E64" s="66">
        <f>SUM(E13:E63)</f>
        <v>0</v>
      </c>
      <c r="F64" s="66">
        <f>SUM(F13:F63)</f>
        <v>0</v>
      </c>
      <c r="G64" s="67" t="e">
        <f t="shared" si="0"/>
        <v>#DIV/0!</v>
      </c>
      <c r="H64" s="67"/>
      <c r="I64" s="58"/>
    </row>
    <row r="65" spans="1:9" s="62" customFormat="1" ht="15" x14ac:dyDescent="0.2">
      <c r="A65" s="60"/>
      <c r="B65" s="68" t="str">
        <f>IF(C6=B64,"","Does not equal grant award")</f>
        <v/>
      </c>
      <c r="C65" s="68"/>
      <c r="D65" s="68"/>
      <c r="E65" s="68"/>
      <c r="F65" s="68"/>
      <c r="G65" s="68"/>
      <c r="H65" s="68"/>
      <c r="I65" s="60"/>
    </row>
    <row r="66" spans="1:9" s="62" customFormat="1" ht="15" x14ac:dyDescent="0.2">
      <c r="B66" s="41"/>
      <c r="C66" s="41"/>
      <c r="D66" s="41"/>
      <c r="E66" s="41"/>
      <c r="F66" s="41"/>
      <c r="G66" s="41"/>
      <c r="H66" s="41"/>
    </row>
    <row r="67" spans="1:9" s="62" customFormat="1" ht="15" x14ac:dyDescent="0.2"/>
    <row r="68" spans="1:9" s="62" customFormat="1" ht="15" x14ac:dyDescent="0.2"/>
  </sheetData>
  <sheetProtection algorithmName="SHA-512" hashValue="Witeho9D/H6mJgembgVq7iSco7zuKpVQ7NWGFkBYfzAbukAqcm2BO4f18iuG2smg1ygb94WrOFDZvN2TWqJ2pQ==" saltValue="Vws9F86UfrlTiW9/WVNy/Q==" spinCount="100000" sheet="1" objects="1" scenarios="1" selectLockedCells="1"/>
  <mergeCells count="1">
    <mergeCell ref="A10:I10"/>
  </mergeCells>
  <conditionalFormatting sqref="H13:H37 H39:H63">
    <cfRule type="containsText" dxfId="1" priority="1" operator="containsText" text="*">
      <formula>NOT(ISERROR(SEARCH("*",H13)))</formula>
    </cfRule>
  </conditionalFormatting>
  <pageMargins left="0.7" right="0.7" top="0.75" bottom="0.75" header="0.3" footer="0.3"/>
  <pageSetup scale="5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B7A36-424D-47A2-AB1A-CFCA45138067}">
  <sheetPr>
    <pageSetUpPr fitToPage="1"/>
  </sheetPr>
  <dimension ref="A2:J68"/>
  <sheetViews>
    <sheetView zoomScaleNormal="100" workbookViewId="0">
      <selection activeCell="B7" sqref="B7"/>
    </sheetView>
  </sheetViews>
  <sheetFormatPr defaultColWidth="9.140625" defaultRowHeight="14.25" x14ac:dyDescent="0.2"/>
  <cols>
    <col min="1" max="1" width="36.85546875" style="41" customWidth="1"/>
    <col min="2" max="2" width="20.85546875" style="41" bestFit="1" customWidth="1"/>
    <col min="3" max="5" width="21" style="41" customWidth="1"/>
    <col min="6" max="8" width="20.85546875" style="41" customWidth="1"/>
    <col min="9" max="9" width="4.85546875" style="41" customWidth="1"/>
    <col min="10" max="10" width="72.140625" style="41" customWidth="1"/>
    <col min="11" max="16384" width="9.140625" style="41"/>
  </cols>
  <sheetData>
    <row r="2" spans="1:10" ht="15.75" x14ac:dyDescent="0.25">
      <c r="B2" s="32" t="s">
        <v>0</v>
      </c>
      <c r="C2" s="28">
        <f>'Mid-Year Report '!C2</f>
        <v>0</v>
      </c>
      <c r="D2" s="28"/>
      <c r="E2" s="42"/>
      <c r="F2" s="44"/>
      <c r="G2" s="44"/>
      <c r="H2" s="44"/>
      <c r="I2" s="44"/>
      <c r="J2" s="45"/>
    </row>
    <row r="3" spans="1:10" ht="15.75" x14ac:dyDescent="0.25">
      <c r="B3" s="33" t="s">
        <v>1</v>
      </c>
      <c r="C3" s="28">
        <f>'Mid-Year Report '!C3</f>
        <v>0</v>
      </c>
      <c r="D3" s="28"/>
      <c r="E3" s="42"/>
      <c r="F3" s="47"/>
      <c r="G3" s="47"/>
      <c r="H3" s="47"/>
      <c r="I3" s="47"/>
      <c r="J3" s="45"/>
    </row>
    <row r="4" spans="1:10" ht="15.75" x14ac:dyDescent="0.25">
      <c r="B4" s="33"/>
      <c r="C4" s="1" t="s">
        <v>4</v>
      </c>
      <c r="D4" s="2" t="s">
        <v>5</v>
      </c>
      <c r="E4" s="73"/>
      <c r="G4" s="47"/>
      <c r="H4" s="47"/>
      <c r="I4" s="47"/>
      <c r="J4" s="45"/>
    </row>
    <row r="5" spans="1:10" ht="15.75" x14ac:dyDescent="0.25">
      <c r="B5" s="33" t="s">
        <v>3</v>
      </c>
      <c r="C5" s="35">
        <v>45658</v>
      </c>
      <c r="D5" s="35">
        <v>46022</v>
      </c>
      <c r="E5" s="74"/>
      <c r="F5" s="47"/>
      <c r="G5" s="47"/>
      <c r="H5" s="47"/>
      <c r="I5" s="47"/>
      <c r="J5" s="48"/>
    </row>
    <row r="6" spans="1:10" ht="15.75" x14ac:dyDescent="0.25">
      <c r="B6" s="33" t="s">
        <v>7</v>
      </c>
      <c r="C6" s="75">
        <f>'Mid-Year Report '!C6</f>
        <v>0</v>
      </c>
      <c r="D6" s="28"/>
      <c r="E6" s="42"/>
      <c r="F6" s="47"/>
      <c r="G6" s="47"/>
      <c r="H6" s="47"/>
      <c r="I6" s="47"/>
      <c r="J6" s="50"/>
    </row>
    <row r="7" spans="1:10" x14ac:dyDescent="0.2">
      <c r="B7" s="42"/>
      <c r="C7" s="42"/>
      <c r="D7" s="42"/>
      <c r="E7" s="42"/>
      <c r="J7" s="51"/>
    </row>
    <row r="8" spans="1:10" x14ac:dyDescent="0.2">
      <c r="B8" s="42"/>
      <c r="C8" s="42"/>
      <c r="D8" s="42"/>
      <c r="E8" s="42"/>
      <c r="H8" s="42"/>
      <c r="I8" s="42"/>
    </row>
    <row r="10" spans="1:10" ht="27" x14ac:dyDescent="0.35">
      <c r="A10" s="98" t="s">
        <v>32</v>
      </c>
      <c r="B10" s="98"/>
      <c r="C10" s="98"/>
      <c r="D10" s="98"/>
      <c r="E10" s="98"/>
      <c r="F10" s="98"/>
      <c r="G10" s="98"/>
      <c r="H10" s="98"/>
      <c r="I10" s="98"/>
      <c r="J10" s="98"/>
    </row>
    <row r="11" spans="1:10" ht="45" x14ac:dyDescent="0.25">
      <c r="A11" s="5"/>
      <c r="B11" s="2" t="s">
        <v>26</v>
      </c>
      <c r="C11" s="2" t="s">
        <v>22</v>
      </c>
      <c r="D11" s="2" t="s">
        <v>35</v>
      </c>
      <c r="E11" s="2" t="s">
        <v>36</v>
      </c>
      <c r="F11" s="2" t="s">
        <v>37</v>
      </c>
      <c r="G11" s="2" t="s">
        <v>20</v>
      </c>
      <c r="H11" s="2" t="s">
        <v>21</v>
      </c>
      <c r="I11" s="2"/>
      <c r="J11" s="2" t="s">
        <v>63</v>
      </c>
    </row>
    <row r="12" spans="1:10" ht="15" x14ac:dyDescent="0.25">
      <c r="A12" s="7" t="s">
        <v>6</v>
      </c>
      <c r="B12" s="63"/>
      <c r="C12" s="63"/>
      <c r="D12" s="63"/>
      <c r="E12" s="63"/>
      <c r="F12" s="63"/>
      <c r="G12" s="63"/>
      <c r="H12" s="63"/>
      <c r="I12" s="63"/>
      <c r="J12" s="24"/>
    </row>
    <row r="13" spans="1:10" x14ac:dyDescent="0.2">
      <c r="A13" s="52">
        <f>'Mid-Year Report '!A13</f>
        <v>0</v>
      </c>
      <c r="B13" s="69">
        <f>'Mid-Year Report '!B13</f>
        <v>0</v>
      </c>
      <c r="C13" s="69">
        <f>'Mid-Year Report '!D13</f>
        <v>0</v>
      </c>
      <c r="D13" s="53"/>
      <c r="E13" s="69">
        <f>SUM(C13:D13)</f>
        <v>0</v>
      </c>
      <c r="F13" s="70">
        <f>B13-E13</f>
        <v>0</v>
      </c>
      <c r="G13" s="69">
        <f>B13-E13</f>
        <v>0</v>
      </c>
      <c r="H13" s="71" t="e">
        <f t="shared" ref="H13:H37" si="0">G13/B13</f>
        <v>#DIV/0!</v>
      </c>
      <c r="I13" s="81" t="e">
        <f>IF(AND(OR(G13 &lt; -10000, G13 &gt; 10000), OR(H13 &lt; -20%, H13 &gt; 20%)), "*", "")</f>
        <v>#DIV/0!</v>
      </c>
      <c r="J13" s="95"/>
    </row>
    <row r="14" spans="1:10" x14ac:dyDescent="0.2">
      <c r="A14" s="52">
        <f>'Mid-Year Report '!A14</f>
        <v>0</v>
      </c>
      <c r="B14" s="69">
        <f>'Mid-Year Report '!B14</f>
        <v>0</v>
      </c>
      <c r="C14" s="69">
        <f>'Mid-Year Report '!D14</f>
        <v>0</v>
      </c>
      <c r="D14" s="53"/>
      <c r="E14" s="69">
        <f t="shared" ref="E14:E63" si="1">SUM(C14:D14)</f>
        <v>0</v>
      </c>
      <c r="F14" s="70">
        <f t="shared" ref="F14:F37" si="2">B14-C14</f>
        <v>0</v>
      </c>
      <c r="G14" s="69">
        <f t="shared" ref="G14:G63" si="3">B14-E14</f>
        <v>0</v>
      </c>
      <c r="H14" s="71" t="e">
        <f t="shared" si="0"/>
        <v>#DIV/0!</v>
      </c>
      <c r="I14" s="81" t="e">
        <f t="shared" ref="I14:I63" si="4">IF(AND(OR(G14 &lt; -10000, G14 &gt; 10000), OR(H14 &lt; -20%, H14 &gt; 20%)), "*", "")</f>
        <v>#DIV/0!</v>
      </c>
      <c r="J14" s="54"/>
    </row>
    <row r="15" spans="1:10" x14ac:dyDescent="0.2">
      <c r="A15" s="52">
        <f>'Mid-Year Report '!A15</f>
        <v>0</v>
      </c>
      <c r="B15" s="69">
        <f>'Mid-Year Report '!B15</f>
        <v>0</v>
      </c>
      <c r="C15" s="69">
        <f>'Mid-Year Report '!D15</f>
        <v>0</v>
      </c>
      <c r="D15" s="53"/>
      <c r="E15" s="69">
        <f t="shared" si="1"/>
        <v>0</v>
      </c>
      <c r="F15" s="70">
        <f t="shared" si="2"/>
        <v>0</v>
      </c>
      <c r="G15" s="69">
        <f t="shared" si="3"/>
        <v>0</v>
      </c>
      <c r="H15" s="71" t="e">
        <f t="shared" si="0"/>
        <v>#DIV/0!</v>
      </c>
      <c r="I15" s="81" t="e">
        <f t="shared" si="4"/>
        <v>#DIV/0!</v>
      </c>
      <c r="J15" s="55"/>
    </row>
    <row r="16" spans="1:10" x14ac:dyDescent="0.2">
      <c r="A16" s="52">
        <f>'Mid-Year Report '!A16</f>
        <v>0</v>
      </c>
      <c r="B16" s="69">
        <f>'Mid-Year Report '!B16</f>
        <v>0</v>
      </c>
      <c r="C16" s="69">
        <f>'Mid-Year Report '!D16</f>
        <v>0</v>
      </c>
      <c r="D16" s="53"/>
      <c r="E16" s="69">
        <f t="shared" si="1"/>
        <v>0</v>
      </c>
      <c r="F16" s="70">
        <f t="shared" si="2"/>
        <v>0</v>
      </c>
      <c r="G16" s="69">
        <f t="shared" si="3"/>
        <v>0</v>
      </c>
      <c r="H16" s="71" t="e">
        <f t="shared" si="0"/>
        <v>#DIV/0!</v>
      </c>
      <c r="I16" s="81" t="e">
        <f t="shared" si="4"/>
        <v>#DIV/0!</v>
      </c>
      <c r="J16" s="96"/>
    </row>
    <row r="17" spans="1:10" x14ac:dyDescent="0.2">
      <c r="A17" s="52">
        <f>'Mid-Year Report '!A17</f>
        <v>0</v>
      </c>
      <c r="B17" s="69">
        <f>'Mid-Year Report '!B17</f>
        <v>0</v>
      </c>
      <c r="C17" s="69">
        <f>'Mid-Year Report '!D17</f>
        <v>0</v>
      </c>
      <c r="D17" s="53"/>
      <c r="E17" s="69">
        <f t="shared" si="1"/>
        <v>0</v>
      </c>
      <c r="F17" s="70">
        <f t="shared" si="2"/>
        <v>0</v>
      </c>
      <c r="G17" s="69">
        <f t="shared" si="3"/>
        <v>0</v>
      </c>
      <c r="H17" s="71" t="e">
        <f t="shared" si="0"/>
        <v>#DIV/0!</v>
      </c>
      <c r="I17" s="81" t="e">
        <f t="shared" si="4"/>
        <v>#DIV/0!</v>
      </c>
      <c r="J17" s="96"/>
    </row>
    <row r="18" spans="1:10" x14ac:dyDescent="0.2">
      <c r="A18" s="52">
        <f>'Mid-Year Report '!A18</f>
        <v>0</v>
      </c>
      <c r="B18" s="69">
        <f>'Mid-Year Report '!B18</f>
        <v>0</v>
      </c>
      <c r="C18" s="69">
        <f>'Mid-Year Report '!D18</f>
        <v>0</v>
      </c>
      <c r="D18" s="53"/>
      <c r="E18" s="69">
        <f t="shared" si="1"/>
        <v>0</v>
      </c>
      <c r="F18" s="70">
        <f t="shared" si="2"/>
        <v>0</v>
      </c>
      <c r="G18" s="69">
        <f t="shared" si="3"/>
        <v>0</v>
      </c>
      <c r="H18" s="71" t="e">
        <f t="shared" si="0"/>
        <v>#DIV/0!</v>
      </c>
      <c r="I18" s="81" t="e">
        <f t="shared" si="4"/>
        <v>#DIV/0!</v>
      </c>
      <c r="J18" s="96"/>
    </row>
    <row r="19" spans="1:10" x14ac:dyDescent="0.2">
      <c r="A19" s="52">
        <f>'Mid-Year Report '!A19</f>
        <v>0</v>
      </c>
      <c r="B19" s="69">
        <f>'Mid-Year Report '!B19</f>
        <v>0</v>
      </c>
      <c r="C19" s="69">
        <f>'Mid-Year Report '!D19</f>
        <v>0</v>
      </c>
      <c r="D19" s="53"/>
      <c r="E19" s="69">
        <f t="shared" si="1"/>
        <v>0</v>
      </c>
      <c r="F19" s="70">
        <f t="shared" si="2"/>
        <v>0</v>
      </c>
      <c r="G19" s="69">
        <f t="shared" si="3"/>
        <v>0</v>
      </c>
      <c r="H19" s="71" t="e">
        <f t="shared" si="0"/>
        <v>#DIV/0!</v>
      </c>
      <c r="I19" s="81" t="e">
        <f t="shared" si="4"/>
        <v>#DIV/0!</v>
      </c>
      <c r="J19" s="55"/>
    </row>
    <row r="20" spans="1:10" x14ac:dyDescent="0.2">
      <c r="A20" s="52">
        <f>'Mid-Year Report '!A20</f>
        <v>0</v>
      </c>
      <c r="B20" s="69">
        <f>'Mid-Year Report '!B20</f>
        <v>0</v>
      </c>
      <c r="C20" s="69">
        <f>'Mid-Year Report '!D20</f>
        <v>0</v>
      </c>
      <c r="D20" s="53"/>
      <c r="E20" s="69">
        <f t="shared" si="1"/>
        <v>0</v>
      </c>
      <c r="F20" s="70">
        <f t="shared" si="2"/>
        <v>0</v>
      </c>
      <c r="G20" s="69">
        <f t="shared" si="3"/>
        <v>0</v>
      </c>
      <c r="H20" s="71" t="e">
        <f t="shared" si="0"/>
        <v>#DIV/0!</v>
      </c>
      <c r="I20" s="81" t="e">
        <f t="shared" si="4"/>
        <v>#DIV/0!</v>
      </c>
      <c r="J20" s="55"/>
    </row>
    <row r="21" spans="1:10" x14ac:dyDescent="0.2">
      <c r="A21" s="52">
        <f>'Mid-Year Report '!A21</f>
        <v>0</v>
      </c>
      <c r="B21" s="69">
        <f>'Mid-Year Report '!B21</f>
        <v>0</v>
      </c>
      <c r="C21" s="69">
        <f>'Mid-Year Report '!D21</f>
        <v>0</v>
      </c>
      <c r="D21" s="53"/>
      <c r="E21" s="69">
        <f t="shared" si="1"/>
        <v>0</v>
      </c>
      <c r="F21" s="70">
        <f t="shared" si="2"/>
        <v>0</v>
      </c>
      <c r="G21" s="69">
        <f t="shared" si="3"/>
        <v>0</v>
      </c>
      <c r="H21" s="71" t="e">
        <f t="shared" si="0"/>
        <v>#DIV/0!</v>
      </c>
      <c r="I21" s="81" t="e">
        <f t="shared" si="4"/>
        <v>#DIV/0!</v>
      </c>
      <c r="J21" s="48"/>
    </row>
    <row r="22" spans="1:10" x14ac:dyDescent="0.2">
      <c r="A22" s="52">
        <f>'Mid-Year Report '!A22</f>
        <v>0</v>
      </c>
      <c r="B22" s="69">
        <f>'Mid-Year Report '!B22</f>
        <v>0</v>
      </c>
      <c r="C22" s="69">
        <f>'Mid-Year Report '!D22</f>
        <v>0</v>
      </c>
      <c r="D22" s="53"/>
      <c r="E22" s="69">
        <f t="shared" si="1"/>
        <v>0</v>
      </c>
      <c r="F22" s="70">
        <f t="shared" si="2"/>
        <v>0</v>
      </c>
      <c r="G22" s="69">
        <f t="shared" si="3"/>
        <v>0</v>
      </c>
      <c r="H22" s="71" t="e">
        <f t="shared" si="0"/>
        <v>#DIV/0!</v>
      </c>
      <c r="I22" s="81" t="e">
        <f t="shared" si="4"/>
        <v>#DIV/0!</v>
      </c>
      <c r="J22" s="48"/>
    </row>
    <row r="23" spans="1:10" x14ac:dyDescent="0.2">
      <c r="A23" s="52">
        <f>'Mid-Year Report '!A23</f>
        <v>0</v>
      </c>
      <c r="B23" s="69">
        <f>'Mid-Year Report '!B23</f>
        <v>0</v>
      </c>
      <c r="C23" s="69">
        <f>'Mid-Year Report '!D23</f>
        <v>0</v>
      </c>
      <c r="D23" s="53"/>
      <c r="E23" s="69">
        <f t="shared" ref="E23:E34" si="5">SUM(C23:D23)</f>
        <v>0</v>
      </c>
      <c r="F23" s="70">
        <f t="shared" ref="F23:F34" si="6">B23-C23</f>
        <v>0</v>
      </c>
      <c r="G23" s="69">
        <f t="shared" ref="G23:G34" si="7">B23-E23</f>
        <v>0</v>
      </c>
      <c r="H23" s="71" t="e">
        <f t="shared" ref="H23:H34" si="8">G23/B23</f>
        <v>#DIV/0!</v>
      </c>
      <c r="I23" s="81" t="e">
        <f t="shared" si="4"/>
        <v>#DIV/0!</v>
      </c>
      <c r="J23" s="54"/>
    </row>
    <row r="24" spans="1:10" x14ac:dyDescent="0.2">
      <c r="A24" s="52">
        <f>'Mid-Year Report '!A24</f>
        <v>0</v>
      </c>
      <c r="B24" s="69">
        <f>'Mid-Year Report '!B24</f>
        <v>0</v>
      </c>
      <c r="C24" s="69">
        <f>'Mid-Year Report '!D24</f>
        <v>0</v>
      </c>
      <c r="D24" s="53"/>
      <c r="E24" s="69">
        <f t="shared" si="5"/>
        <v>0</v>
      </c>
      <c r="F24" s="70">
        <f t="shared" si="6"/>
        <v>0</v>
      </c>
      <c r="G24" s="69">
        <f t="shared" si="7"/>
        <v>0</v>
      </c>
      <c r="H24" s="71" t="e">
        <f t="shared" si="8"/>
        <v>#DIV/0!</v>
      </c>
      <c r="I24" s="81" t="e">
        <f t="shared" si="4"/>
        <v>#DIV/0!</v>
      </c>
      <c r="J24" s="55"/>
    </row>
    <row r="25" spans="1:10" x14ac:dyDescent="0.2">
      <c r="A25" s="52">
        <f>'Mid-Year Report '!A25</f>
        <v>0</v>
      </c>
      <c r="B25" s="69">
        <f>'Mid-Year Report '!B25</f>
        <v>0</v>
      </c>
      <c r="C25" s="69">
        <f>'Mid-Year Report '!D25</f>
        <v>0</v>
      </c>
      <c r="D25" s="53"/>
      <c r="E25" s="69">
        <f t="shared" si="5"/>
        <v>0</v>
      </c>
      <c r="F25" s="70">
        <f t="shared" si="6"/>
        <v>0</v>
      </c>
      <c r="G25" s="69">
        <f t="shared" si="7"/>
        <v>0</v>
      </c>
      <c r="H25" s="71" t="e">
        <f t="shared" si="8"/>
        <v>#DIV/0!</v>
      </c>
      <c r="I25" s="81" t="e">
        <f t="shared" si="4"/>
        <v>#DIV/0!</v>
      </c>
      <c r="J25" s="56"/>
    </row>
    <row r="26" spans="1:10" x14ac:dyDescent="0.2">
      <c r="A26" s="52">
        <f>'Mid-Year Report '!A26</f>
        <v>0</v>
      </c>
      <c r="B26" s="69">
        <f>'Mid-Year Report '!B26</f>
        <v>0</v>
      </c>
      <c r="C26" s="69">
        <f>'Mid-Year Report '!D26</f>
        <v>0</v>
      </c>
      <c r="D26" s="53"/>
      <c r="E26" s="69">
        <f t="shared" ref="E26:E28" si="9">SUM(C26:D26)</f>
        <v>0</v>
      </c>
      <c r="F26" s="70">
        <f t="shared" ref="F26:F28" si="10">B26-C26</f>
        <v>0</v>
      </c>
      <c r="G26" s="69">
        <f t="shared" ref="G26:G28" si="11">B26-E26</f>
        <v>0</v>
      </c>
      <c r="H26" s="71" t="e">
        <f t="shared" ref="H26:H28" si="12">G26/B26</f>
        <v>#DIV/0!</v>
      </c>
      <c r="I26" s="81" t="e">
        <f t="shared" si="4"/>
        <v>#DIV/0!</v>
      </c>
      <c r="J26" s="54"/>
    </row>
    <row r="27" spans="1:10" x14ac:dyDescent="0.2">
      <c r="A27" s="52">
        <f>'Mid-Year Report '!A27</f>
        <v>0</v>
      </c>
      <c r="B27" s="69">
        <f>'Mid-Year Report '!B27</f>
        <v>0</v>
      </c>
      <c r="C27" s="69">
        <f>'Mid-Year Report '!D27</f>
        <v>0</v>
      </c>
      <c r="D27" s="53"/>
      <c r="E27" s="69">
        <f t="shared" si="9"/>
        <v>0</v>
      </c>
      <c r="F27" s="70">
        <f t="shared" si="10"/>
        <v>0</v>
      </c>
      <c r="G27" s="69">
        <f t="shared" si="11"/>
        <v>0</v>
      </c>
      <c r="H27" s="71" t="e">
        <f t="shared" si="12"/>
        <v>#DIV/0!</v>
      </c>
      <c r="I27" s="81" t="e">
        <f t="shared" si="4"/>
        <v>#DIV/0!</v>
      </c>
      <c r="J27" s="55"/>
    </row>
    <row r="28" spans="1:10" x14ac:dyDescent="0.2">
      <c r="A28" s="52">
        <f>'Mid-Year Report '!A28</f>
        <v>0</v>
      </c>
      <c r="B28" s="69">
        <f>'Mid-Year Report '!B28</f>
        <v>0</v>
      </c>
      <c r="C28" s="69">
        <f>'Mid-Year Report '!D28</f>
        <v>0</v>
      </c>
      <c r="D28" s="53"/>
      <c r="E28" s="69">
        <f t="shared" si="9"/>
        <v>0</v>
      </c>
      <c r="F28" s="70">
        <f t="shared" si="10"/>
        <v>0</v>
      </c>
      <c r="G28" s="69">
        <f t="shared" si="11"/>
        <v>0</v>
      </c>
      <c r="H28" s="71" t="e">
        <f t="shared" si="12"/>
        <v>#DIV/0!</v>
      </c>
      <c r="I28" s="81" t="e">
        <f t="shared" si="4"/>
        <v>#DIV/0!</v>
      </c>
      <c r="J28" s="56"/>
    </row>
    <row r="29" spans="1:10" x14ac:dyDescent="0.2">
      <c r="A29" s="52">
        <f>'Mid-Year Report '!A29</f>
        <v>0</v>
      </c>
      <c r="B29" s="69">
        <f>'Mid-Year Report '!B29</f>
        <v>0</v>
      </c>
      <c r="C29" s="69">
        <f>'Mid-Year Report '!D29</f>
        <v>0</v>
      </c>
      <c r="D29" s="53"/>
      <c r="E29" s="69">
        <f t="shared" si="5"/>
        <v>0</v>
      </c>
      <c r="F29" s="70">
        <f t="shared" si="6"/>
        <v>0</v>
      </c>
      <c r="G29" s="69">
        <f t="shared" si="7"/>
        <v>0</v>
      </c>
      <c r="H29" s="71" t="e">
        <f t="shared" si="8"/>
        <v>#DIV/0!</v>
      </c>
      <c r="I29" s="81" t="e">
        <f t="shared" si="4"/>
        <v>#DIV/0!</v>
      </c>
      <c r="J29" s="55"/>
    </row>
    <row r="30" spans="1:10" x14ac:dyDescent="0.2">
      <c r="A30" s="52">
        <f>'Mid-Year Report '!A30</f>
        <v>0</v>
      </c>
      <c r="B30" s="69">
        <f>'Mid-Year Report '!B30</f>
        <v>0</v>
      </c>
      <c r="C30" s="69">
        <f>'Mid-Year Report '!D30</f>
        <v>0</v>
      </c>
      <c r="D30" s="53"/>
      <c r="E30" s="69">
        <f t="shared" si="5"/>
        <v>0</v>
      </c>
      <c r="F30" s="70">
        <f t="shared" si="6"/>
        <v>0</v>
      </c>
      <c r="G30" s="69">
        <f t="shared" si="7"/>
        <v>0</v>
      </c>
      <c r="H30" s="71" t="e">
        <f t="shared" si="8"/>
        <v>#DIV/0!</v>
      </c>
      <c r="I30" s="81" t="e">
        <f t="shared" si="4"/>
        <v>#DIV/0!</v>
      </c>
      <c r="J30" s="55"/>
    </row>
    <row r="31" spans="1:10" x14ac:dyDescent="0.2">
      <c r="A31" s="52">
        <f>'Mid-Year Report '!A31</f>
        <v>0</v>
      </c>
      <c r="B31" s="69">
        <f>'Mid-Year Report '!B31</f>
        <v>0</v>
      </c>
      <c r="C31" s="69">
        <f>'Mid-Year Report '!D31</f>
        <v>0</v>
      </c>
      <c r="D31" s="53"/>
      <c r="E31" s="69">
        <f t="shared" si="5"/>
        <v>0</v>
      </c>
      <c r="F31" s="70">
        <f t="shared" si="6"/>
        <v>0</v>
      </c>
      <c r="G31" s="69">
        <f t="shared" si="7"/>
        <v>0</v>
      </c>
      <c r="H31" s="71" t="e">
        <f t="shared" si="8"/>
        <v>#DIV/0!</v>
      </c>
      <c r="I31" s="81" t="e">
        <f t="shared" si="4"/>
        <v>#DIV/0!</v>
      </c>
      <c r="J31" s="55"/>
    </row>
    <row r="32" spans="1:10" x14ac:dyDescent="0.2">
      <c r="A32" s="52">
        <f>'Mid-Year Report '!A32</f>
        <v>0</v>
      </c>
      <c r="B32" s="69">
        <f>'Mid-Year Report '!B32</f>
        <v>0</v>
      </c>
      <c r="C32" s="69">
        <f>'Mid-Year Report '!D32</f>
        <v>0</v>
      </c>
      <c r="D32" s="53"/>
      <c r="E32" s="69">
        <f t="shared" si="5"/>
        <v>0</v>
      </c>
      <c r="F32" s="70">
        <f t="shared" si="6"/>
        <v>0</v>
      </c>
      <c r="G32" s="69">
        <f t="shared" si="7"/>
        <v>0</v>
      </c>
      <c r="H32" s="71" t="e">
        <f t="shared" si="8"/>
        <v>#DIV/0!</v>
      </c>
      <c r="I32" s="81" t="e">
        <f t="shared" si="4"/>
        <v>#DIV/0!</v>
      </c>
      <c r="J32" s="55"/>
    </row>
    <row r="33" spans="1:10" x14ac:dyDescent="0.2">
      <c r="A33" s="52">
        <f>'Mid-Year Report '!A33</f>
        <v>0</v>
      </c>
      <c r="B33" s="69">
        <f>'Mid-Year Report '!B33</f>
        <v>0</v>
      </c>
      <c r="C33" s="69">
        <f>'Mid-Year Report '!D33</f>
        <v>0</v>
      </c>
      <c r="D33" s="53"/>
      <c r="E33" s="69">
        <f t="shared" si="5"/>
        <v>0</v>
      </c>
      <c r="F33" s="70">
        <f t="shared" si="6"/>
        <v>0</v>
      </c>
      <c r="G33" s="69">
        <f t="shared" si="7"/>
        <v>0</v>
      </c>
      <c r="H33" s="71" t="e">
        <f t="shared" si="8"/>
        <v>#DIV/0!</v>
      </c>
      <c r="I33" s="81" t="e">
        <f t="shared" si="4"/>
        <v>#DIV/0!</v>
      </c>
      <c r="J33" s="48"/>
    </row>
    <row r="34" spans="1:10" x14ac:dyDescent="0.2">
      <c r="A34" s="52">
        <f>'Mid-Year Report '!A34</f>
        <v>0</v>
      </c>
      <c r="B34" s="69">
        <f>'Mid-Year Report '!B34</f>
        <v>0</v>
      </c>
      <c r="C34" s="69">
        <f>'Mid-Year Report '!D34</f>
        <v>0</v>
      </c>
      <c r="D34" s="53"/>
      <c r="E34" s="69">
        <f t="shared" si="5"/>
        <v>0</v>
      </c>
      <c r="F34" s="70">
        <f t="shared" si="6"/>
        <v>0</v>
      </c>
      <c r="G34" s="69">
        <f t="shared" si="7"/>
        <v>0</v>
      </c>
      <c r="H34" s="71" t="e">
        <f t="shared" si="8"/>
        <v>#DIV/0!</v>
      </c>
      <c r="I34" s="81" t="e">
        <f t="shared" si="4"/>
        <v>#DIV/0!</v>
      </c>
      <c r="J34" s="48"/>
    </row>
    <row r="35" spans="1:10" x14ac:dyDescent="0.2">
      <c r="A35" s="52">
        <f>'Mid-Year Report '!A35</f>
        <v>0</v>
      </c>
      <c r="B35" s="69">
        <f>'Mid-Year Report '!B35</f>
        <v>0</v>
      </c>
      <c r="C35" s="69">
        <f>'Mid-Year Report '!D35</f>
        <v>0</v>
      </c>
      <c r="D35" s="53"/>
      <c r="E35" s="69">
        <f t="shared" si="1"/>
        <v>0</v>
      </c>
      <c r="F35" s="70">
        <f t="shared" si="2"/>
        <v>0</v>
      </c>
      <c r="G35" s="69">
        <f t="shared" si="3"/>
        <v>0</v>
      </c>
      <c r="H35" s="71" t="e">
        <f t="shared" si="0"/>
        <v>#DIV/0!</v>
      </c>
      <c r="I35" s="81" t="e">
        <f t="shared" si="4"/>
        <v>#DIV/0!</v>
      </c>
      <c r="J35" s="48"/>
    </row>
    <row r="36" spans="1:10" x14ac:dyDescent="0.2">
      <c r="A36" s="52">
        <f>'Mid-Year Report '!A36</f>
        <v>0</v>
      </c>
      <c r="B36" s="69">
        <f>'Mid-Year Report '!B36</f>
        <v>0</v>
      </c>
      <c r="C36" s="69">
        <f>'Mid-Year Report '!D36</f>
        <v>0</v>
      </c>
      <c r="D36" s="53"/>
      <c r="E36" s="69">
        <f t="shared" si="1"/>
        <v>0</v>
      </c>
      <c r="F36" s="70">
        <f t="shared" si="2"/>
        <v>0</v>
      </c>
      <c r="G36" s="69">
        <f t="shared" si="3"/>
        <v>0</v>
      </c>
      <c r="H36" s="71" t="e">
        <f t="shared" si="0"/>
        <v>#DIV/0!</v>
      </c>
      <c r="I36" s="81" t="e">
        <f t="shared" si="4"/>
        <v>#DIV/0!</v>
      </c>
      <c r="J36" s="48"/>
    </row>
    <row r="37" spans="1:10" x14ac:dyDescent="0.2">
      <c r="A37" s="52">
        <f>'Mid-Year Report '!A37</f>
        <v>0</v>
      </c>
      <c r="B37" s="69">
        <f>'Mid-Year Report '!B37</f>
        <v>0</v>
      </c>
      <c r="C37" s="69">
        <f>'Mid-Year Report '!D37</f>
        <v>0</v>
      </c>
      <c r="D37" s="53"/>
      <c r="E37" s="69">
        <f t="shared" si="1"/>
        <v>0</v>
      </c>
      <c r="F37" s="70">
        <f t="shared" si="2"/>
        <v>0</v>
      </c>
      <c r="G37" s="69">
        <f t="shared" si="3"/>
        <v>0</v>
      </c>
      <c r="H37" s="71" t="e">
        <f t="shared" si="0"/>
        <v>#DIV/0!</v>
      </c>
      <c r="I37" s="81" t="e">
        <f t="shared" si="4"/>
        <v>#DIV/0!</v>
      </c>
      <c r="J37" s="48"/>
    </row>
    <row r="38" spans="1:10" ht="15" x14ac:dyDescent="0.25">
      <c r="A38" s="10" t="s">
        <v>2</v>
      </c>
      <c r="B38" s="63"/>
      <c r="C38" s="63"/>
      <c r="D38" s="63"/>
      <c r="E38" s="63"/>
      <c r="F38" s="64"/>
      <c r="G38" s="65"/>
      <c r="H38" s="65"/>
      <c r="I38" s="24" t="str">
        <f t="shared" si="4"/>
        <v/>
      </c>
      <c r="J38" s="24"/>
    </row>
    <row r="39" spans="1:10" x14ac:dyDescent="0.2">
      <c r="A39" s="52">
        <f>'Mid-Year Report '!A39</f>
        <v>0</v>
      </c>
      <c r="B39" s="69">
        <f>'Mid-Year Report '!B39</f>
        <v>0</v>
      </c>
      <c r="C39" s="69">
        <f>'Mid-Year Report '!D39</f>
        <v>0</v>
      </c>
      <c r="D39" s="53"/>
      <c r="E39" s="69">
        <f>SUM(C39:D39)</f>
        <v>0</v>
      </c>
      <c r="F39" s="70">
        <f t="shared" ref="F39:F63" si="13">B39-C39</f>
        <v>0</v>
      </c>
      <c r="G39" s="69">
        <f t="shared" si="3"/>
        <v>0</v>
      </c>
      <c r="H39" s="71" t="e">
        <f t="shared" ref="H39:H64" si="14">G39/B39</f>
        <v>#DIV/0!</v>
      </c>
      <c r="I39" s="81" t="e">
        <f t="shared" si="4"/>
        <v>#DIV/0!</v>
      </c>
      <c r="J39" s="54"/>
    </row>
    <row r="40" spans="1:10" x14ac:dyDescent="0.2">
      <c r="A40" s="52">
        <f>'Mid-Year Report '!A40</f>
        <v>0</v>
      </c>
      <c r="B40" s="69">
        <f>'Mid-Year Report '!B40</f>
        <v>0</v>
      </c>
      <c r="C40" s="69">
        <f>'Mid-Year Report '!D40</f>
        <v>0</v>
      </c>
      <c r="D40" s="53"/>
      <c r="E40" s="69">
        <f t="shared" si="1"/>
        <v>0</v>
      </c>
      <c r="F40" s="70">
        <f t="shared" si="13"/>
        <v>0</v>
      </c>
      <c r="G40" s="69">
        <f t="shared" si="3"/>
        <v>0</v>
      </c>
      <c r="H40" s="71" t="e">
        <f t="shared" si="14"/>
        <v>#DIV/0!</v>
      </c>
      <c r="I40" s="81" t="e">
        <f t="shared" si="4"/>
        <v>#DIV/0!</v>
      </c>
      <c r="J40" s="54"/>
    </row>
    <row r="41" spans="1:10" x14ac:dyDescent="0.2">
      <c r="A41" s="52">
        <f>'Mid-Year Report '!A41</f>
        <v>0</v>
      </c>
      <c r="B41" s="69">
        <f>'Mid-Year Report '!B41</f>
        <v>0</v>
      </c>
      <c r="C41" s="69">
        <f>'Mid-Year Report '!D41</f>
        <v>0</v>
      </c>
      <c r="D41" s="53"/>
      <c r="E41" s="69">
        <f t="shared" si="1"/>
        <v>0</v>
      </c>
      <c r="F41" s="70">
        <f t="shared" si="13"/>
        <v>0</v>
      </c>
      <c r="G41" s="69">
        <f t="shared" si="3"/>
        <v>0</v>
      </c>
      <c r="H41" s="71" t="e">
        <f t="shared" si="14"/>
        <v>#DIV/0!</v>
      </c>
      <c r="I41" s="81" t="e">
        <f t="shared" si="4"/>
        <v>#DIV/0!</v>
      </c>
      <c r="J41" s="48"/>
    </row>
    <row r="42" spans="1:10" x14ac:dyDescent="0.2">
      <c r="A42" s="52">
        <f>'Mid-Year Report '!A42</f>
        <v>0</v>
      </c>
      <c r="B42" s="69">
        <f>'Mid-Year Report '!B42</f>
        <v>0</v>
      </c>
      <c r="C42" s="69">
        <f>'Mid-Year Report '!D42</f>
        <v>0</v>
      </c>
      <c r="D42" s="53"/>
      <c r="E42" s="69">
        <f t="shared" si="1"/>
        <v>0</v>
      </c>
      <c r="F42" s="70">
        <f t="shared" si="13"/>
        <v>0</v>
      </c>
      <c r="G42" s="69">
        <f t="shared" si="3"/>
        <v>0</v>
      </c>
      <c r="H42" s="71" t="e">
        <f t="shared" si="14"/>
        <v>#DIV/0!</v>
      </c>
      <c r="I42" s="81" t="e">
        <f t="shared" si="4"/>
        <v>#DIV/0!</v>
      </c>
      <c r="J42" s="48"/>
    </row>
    <row r="43" spans="1:10" x14ac:dyDescent="0.2">
      <c r="A43" s="52">
        <f>'Mid-Year Report '!A43</f>
        <v>0</v>
      </c>
      <c r="B43" s="69">
        <f>'Mid-Year Report '!B43</f>
        <v>0</v>
      </c>
      <c r="C43" s="69">
        <f>'Mid-Year Report '!D43</f>
        <v>0</v>
      </c>
      <c r="D43" s="53"/>
      <c r="E43" s="69">
        <f t="shared" si="1"/>
        <v>0</v>
      </c>
      <c r="F43" s="70">
        <f t="shared" si="13"/>
        <v>0</v>
      </c>
      <c r="G43" s="69">
        <f t="shared" si="3"/>
        <v>0</v>
      </c>
      <c r="H43" s="71" t="e">
        <f t="shared" si="14"/>
        <v>#DIV/0!</v>
      </c>
      <c r="I43" s="81" t="e">
        <f t="shared" si="4"/>
        <v>#DIV/0!</v>
      </c>
      <c r="J43" s="54"/>
    </row>
    <row r="44" spans="1:10" x14ac:dyDescent="0.2">
      <c r="A44" s="52">
        <f>'Mid-Year Report '!A44</f>
        <v>0</v>
      </c>
      <c r="B44" s="69">
        <f>'Mid-Year Report '!B44</f>
        <v>0</v>
      </c>
      <c r="C44" s="69">
        <f>'Mid-Year Report '!D44</f>
        <v>0</v>
      </c>
      <c r="D44" s="53"/>
      <c r="E44" s="69">
        <f t="shared" si="1"/>
        <v>0</v>
      </c>
      <c r="F44" s="70">
        <f t="shared" si="13"/>
        <v>0</v>
      </c>
      <c r="G44" s="69">
        <f t="shared" si="3"/>
        <v>0</v>
      </c>
      <c r="H44" s="71" t="e">
        <f t="shared" si="14"/>
        <v>#DIV/0!</v>
      </c>
      <c r="I44" s="81" t="e">
        <f t="shared" si="4"/>
        <v>#DIV/0!</v>
      </c>
      <c r="J44" s="48"/>
    </row>
    <row r="45" spans="1:10" x14ac:dyDescent="0.2">
      <c r="A45" s="52">
        <f>'Mid-Year Report '!A45</f>
        <v>0</v>
      </c>
      <c r="B45" s="69">
        <f>'Mid-Year Report '!B45</f>
        <v>0</v>
      </c>
      <c r="C45" s="69">
        <f>'Mid-Year Report '!D45</f>
        <v>0</v>
      </c>
      <c r="D45" s="53"/>
      <c r="E45" s="69">
        <f t="shared" si="1"/>
        <v>0</v>
      </c>
      <c r="F45" s="70">
        <f t="shared" si="13"/>
        <v>0</v>
      </c>
      <c r="G45" s="69">
        <f t="shared" si="3"/>
        <v>0</v>
      </c>
      <c r="H45" s="71" t="e">
        <f t="shared" si="14"/>
        <v>#DIV/0!</v>
      </c>
      <c r="I45" s="81" t="e">
        <f t="shared" si="4"/>
        <v>#DIV/0!</v>
      </c>
      <c r="J45" s="48"/>
    </row>
    <row r="46" spans="1:10" x14ac:dyDescent="0.2">
      <c r="A46" s="52">
        <f>'Mid-Year Report '!A46</f>
        <v>0</v>
      </c>
      <c r="B46" s="69">
        <f>'Mid-Year Report '!B46</f>
        <v>0</v>
      </c>
      <c r="C46" s="69">
        <f>'Mid-Year Report '!D46</f>
        <v>0</v>
      </c>
      <c r="D46" s="53"/>
      <c r="E46" s="69">
        <f t="shared" si="1"/>
        <v>0</v>
      </c>
      <c r="F46" s="70">
        <f t="shared" si="13"/>
        <v>0</v>
      </c>
      <c r="G46" s="69">
        <f t="shared" si="3"/>
        <v>0</v>
      </c>
      <c r="H46" s="71" t="e">
        <f t="shared" si="14"/>
        <v>#DIV/0!</v>
      </c>
      <c r="I46" s="81" t="e">
        <f t="shared" si="4"/>
        <v>#DIV/0!</v>
      </c>
      <c r="J46" s="48"/>
    </row>
    <row r="47" spans="1:10" x14ac:dyDescent="0.2">
      <c r="A47" s="52">
        <f>'Mid-Year Report '!A47</f>
        <v>0</v>
      </c>
      <c r="B47" s="69">
        <f>'Mid-Year Report '!B47</f>
        <v>0</v>
      </c>
      <c r="C47" s="69">
        <f>'Mid-Year Report '!D47</f>
        <v>0</v>
      </c>
      <c r="D47" s="53"/>
      <c r="E47" s="69">
        <f t="shared" si="1"/>
        <v>0</v>
      </c>
      <c r="F47" s="70">
        <f t="shared" si="13"/>
        <v>0</v>
      </c>
      <c r="G47" s="69">
        <f t="shared" si="3"/>
        <v>0</v>
      </c>
      <c r="H47" s="71" t="e">
        <f t="shared" si="14"/>
        <v>#DIV/0!</v>
      </c>
      <c r="I47" s="81" t="e">
        <f t="shared" si="4"/>
        <v>#DIV/0!</v>
      </c>
      <c r="J47" s="48"/>
    </row>
    <row r="48" spans="1:10" x14ac:dyDescent="0.2">
      <c r="A48" s="52">
        <f>'Mid-Year Report '!A48</f>
        <v>0</v>
      </c>
      <c r="B48" s="69">
        <f>'Mid-Year Report '!B48</f>
        <v>0</v>
      </c>
      <c r="C48" s="69">
        <f>'Mid-Year Report '!D48</f>
        <v>0</v>
      </c>
      <c r="D48" s="53"/>
      <c r="E48" s="69">
        <f t="shared" si="1"/>
        <v>0</v>
      </c>
      <c r="F48" s="70">
        <f t="shared" si="13"/>
        <v>0</v>
      </c>
      <c r="G48" s="69">
        <f t="shared" si="3"/>
        <v>0</v>
      </c>
      <c r="H48" s="71" t="e">
        <f t="shared" si="14"/>
        <v>#DIV/0!</v>
      </c>
      <c r="I48" s="81" t="e">
        <f t="shared" si="4"/>
        <v>#DIV/0!</v>
      </c>
      <c r="J48" s="48"/>
    </row>
    <row r="49" spans="1:10" x14ac:dyDescent="0.2">
      <c r="A49" s="52">
        <f>'Mid-Year Report '!A49</f>
        <v>0</v>
      </c>
      <c r="B49" s="69">
        <f>'Mid-Year Report '!B49</f>
        <v>0</v>
      </c>
      <c r="C49" s="69">
        <f>'Mid-Year Report '!D49</f>
        <v>0</v>
      </c>
      <c r="D49" s="53"/>
      <c r="E49" s="69">
        <f t="shared" si="1"/>
        <v>0</v>
      </c>
      <c r="F49" s="70">
        <f t="shared" si="13"/>
        <v>0</v>
      </c>
      <c r="G49" s="69">
        <f t="shared" si="3"/>
        <v>0</v>
      </c>
      <c r="H49" s="71" t="e">
        <f t="shared" si="14"/>
        <v>#DIV/0!</v>
      </c>
      <c r="I49" s="81" t="e">
        <f t="shared" si="4"/>
        <v>#DIV/0!</v>
      </c>
      <c r="J49" s="48"/>
    </row>
    <row r="50" spans="1:10" x14ac:dyDescent="0.2">
      <c r="A50" s="52">
        <f>'Mid-Year Report '!A50</f>
        <v>0</v>
      </c>
      <c r="B50" s="69">
        <f>'Mid-Year Report '!B50</f>
        <v>0</v>
      </c>
      <c r="C50" s="69">
        <f>'Mid-Year Report '!D50</f>
        <v>0</v>
      </c>
      <c r="D50" s="53"/>
      <c r="E50" s="69">
        <f t="shared" ref="E50" si="15">SUM(C50:D50)</f>
        <v>0</v>
      </c>
      <c r="F50" s="70">
        <f t="shared" ref="F50" si="16">B50-C50</f>
        <v>0</v>
      </c>
      <c r="G50" s="69">
        <f t="shared" ref="G50" si="17">B50-E50</f>
        <v>0</v>
      </c>
      <c r="H50" s="71" t="e">
        <f t="shared" ref="H50" si="18">G50/B50</f>
        <v>#DIV/0!</v>
      </c>
      <c r="I50" s="81" t="e">
        <f t="shared" si="4"/>
        <v>#DIV/0!</v>
      </c>
      <c r="J50" s="48"/>
    </row>
    <row r="51" spans="1:10" x14ac:dyDescent="0.2">
      <c r="A51" s="52">
        <f>'Mid-Year Report '!A51</f>
        <v>0</v>
      </c>
      <c r="B51" s="69">
        <f>'Mid-Year Report '!B51</f>
        <v>0</v>
      </c>
      <c r="C51" s="69">
        <f>'Mid-Year Report '!D51</f>
        <v>0</v>
      </c>
      <c r="D51" s="53"/>
      <c r="E51" s="69">
        <f t="shared" si="1"/>
        <v>0</v>
      </c>
      <c r="F51" s="70">
        <f t="shared" si="13"/>
        <v>0</v>
      </c>
      <c r="G51" s="69">
        <f t="shared" si="3"/>
        <v>0</v>
      </c>
      <c r="H51" s="71" t="e">
        <f t="shared" si="14"/>
        <v>#DIV/0!</v>
      </c>
      <c r="I51" s="81" t="e">
        <f t="shared" si="4"/>
        <v>#DIV/0!</v>
      </c>
      <c r="J51" s="48"/>
    </row>
    <row r="52" spans="1:10" x14ac:dyDescent="0.2">
      <c r="A52" s="52">
        <f>'Mid-Year Report '!A52</f>
        <v>0</v>
      </c>
      <c r="B52" s="69">
        <f>'Mid-Year Report '!B52</f>
        <v>0</v>
      </c>
      <c r="C52" s="69">
        <f>'Mid-Year Report '!D52</f>
        <v>0</v>
      </c>
      <c r="D52" s="53"/>
      <c r="E52" s="69">
        <f t="shared" ref="E52:E61" si="19">SUM(C52:D52)</f>
        <v>0</v>
      </c>
      <c r="F52" s="70">
        <f t="shared" ref="F52:F61" si="20">B52-C52</f>
        <v>0</v>
      </c>
      <c r="G52" s="69">
        <f t="shared" ref="G52:G61" si="21">B52-E52</f>
        <v>0</v>
      </c>
      <c r="H52" s="71" t="e">
        <f t="shared" ref="H52:H61" si="22">G52/B52</f>
        <v>#DIV/0!</v>
      </c>
      <c r="I52" s="81" t="e">
        <f t="shared" si="4"/>
        <v>#DIV/0!</v>
      </c>
      <c r="J52" s="54"/>
    </row>
    <row r="53" spans="1:10" x14ac:dyDescent="0.2">
      <c r="A53" s="52">
        <f>'Mid-Year Report '!A53</f>
        <v>0</v>
      </c>
      <c r="B53" s="69">
        <f>'Mid-Year Report '!B53</f>
        <v>0</v>
      </c>
      <c r="C53" s="69">
        <f>'Mid-Year Report '!D53</f>
        <v>0</v>
      </c>
      <c r="D53" s="53"/>
      <c r="E53" s="69">
        <f t="shared" si="19"/>
        <v>0</v>
      </c>
      <c r="F53" s="70">
        <f t="shared" si="20"/>
        <v>0</v>
      </c>
      <c r="G53" s="69">
        <f t="shared" si="21"/>
        <v>0</v>
      </c>
      <c r="H53" s="71" t="e">
        <f t="shared" si="22"/>
        <v>#DIV/0!</v>
      </c>
      <c r="I53" s="81" t="e">
        <f t="shared" si="4"/>
        <v>#DIV/0!</v>
      </c>
      <c r="J53" s="48"/>
    </row>
    <row r="54" spans="1:10" x14ac:dyDescent="0.2">
      <c r="A54" s="52">
        <f>'Mid-Year Report '!A54</f>
        <v>0</v>
      </c>
      <c r="B54" s="69">
        <f>'Mid-Year Report '!B54</f>
        <v>0</v>
      </c>
      <c r="C54" s="69">
        <f>'Mid-Year Report '!D54</f>
        <v>0</v>
      </c>
      <c r="D54" s="53"/>
      <c r="E54" s="69">
        <f t="shared" si="19"/>
        <v>0</v>
      </c>
      <c r="F54" s="70">
        <f t="shared" si="20"/>
        <v>0</v>
      </c>
      <c r="G54" s="69">
        <f t="shared" si="21"/>
        <v>0</v>
      </c>
      <c r="H54" s="71" t="e">
        <f t="shared" si="22"/>
        <v>#DIV/0!</v>
      </c>
      <c r="I54" s="81" t="e">
        <f t="shared" si="4"/>
        <v>#DIV/0!</v>
      </c>
      <c r="J54" s="48"/>
    </row>
    <row r="55" spans="1:10" x14ac:dyDescent="0.2">
      <c r="A55" s="52">
        <f>'Mid-Year Report '!A55</f>
        <v>0</v>
      </c>
      <c r="B55" s="69">
        <f>'Mid-Year Report '!B55</f>
        <v>0</v>
      </c>
      <c r="C55" s="69">
        <f>'Mid-Year Report '!D55</f>
        <v>0</v>
      </c>
      <c r="D55" s="53"/>
      <c r="E55" s="69">
        <f t="shared" si="19"/>
        <v>0</v>
      </c>
      <c r="F55" s="70">
        <f t="shared" si="20"/>
        <v>0</v>
      </c>
      <c r="G55" s="69">
        <f t="shared" si="21"/>
        <v>0</v>
      </c>
      <c r="H55" s="71" t="e">
        <f t="shared" si="22"/>
        <v>#DIV/0!</v>
      </c>
      <c r="I55" s="81" t="e">
        <f t="shared" si="4"/>
        <v>#DIV/0!</v>
      </c>
      <c r="J55" s="48"/>
    </row>
    <row r="56" spans="1:10" x14ac:dyDescent="0.2">
      <c r="A56" s="52">
        <f>'Mid-Year Report '!A56</f>
        <v>0</v>
      </c>
      <c r="B56" s="69">
        <f>'Mid-Year Report '!B56</f>
        <v>0</v>
      </c>
      <c r="C56" s="69">
        <f>'Mid-Year Report '!D56</f>
        <v>0</v>
      </c>
      <c r="D56" s="53"/>
      <c r="E56" s="69">
        <f t="shared" si="19"/>
        <v>0</v>
      </c>
      <c r="F56" s="70">
        <f t="shared" si="20"/>
        <v>0</v>
      </c>
      <c r="G56" s="69">
        <f t="shared" si="21"/>
        <v>0</v>
      </c>
      <c r="H56" s="71" t="e">
        <f t="shared" si="22"/>
        <v>#DIV/0!</v>
      </c>
      <c r="I56" s="81" t="e">
        <f t="shared" si="4"/>
        <v>#DIV/0!</v>
      </c>
      <c r="J56" s="48"/>
    </row>
    <row r="57" spans="1:10" x14ac:dyDescent="0.2">
      <c r="A57" s="52">
        <f>'Mid-Year Report '!A57</f>
        <v>0</v>
      </c>
      <c r="B57" s="69">
        <f>'Mid-Year Report '!B57</f>
        <v>0</v>
      </c>
      <c r="C57" s="69">
        <f>'Mid-Year Report '!D57</f>
        <v>0</v>
      </c>
      <c r="D57" s="53"/>
      <c r="E57" s="69">
        <f t="shared" si="19"/>
        <v>0</v>
      </c>
      <c r="F57" s="70">
        <f t="shared" si="20"/>
        <v>0</v>
      </c>
      <c r="G57" s="69">
        <f t="shared" si="21"/>
        <v>0</v>
      </c>
      <c r="H57" s="71" t="e">
        <f t="shared" si="22"/>
        <v>#DIV/0!</v>
      </c>
      <c r="I57" s="81" t="e">
        <f t="shared" si="4"/>
        <v>#DIV/0!</v>
      </c>
      <c r="J57" s="48"/>
    </row>
    <row r="58" spans="1:10" x14ac:dyDescent="0.2">
      <c r="A58" s="52">
        <f>'Mid-Year Report '!A58</f>
        <v>0</v>
      </c>
      <c r="B58" s="69">
        <f>'Mid-Year Report '!B58</f>
        <v>0</v>
      </c>
      <c r="C58" s="69">
        <f>'Mid-Year Report '!D58</f>
        <v>0</v>
      </c>
      <c r="D58" s="53"/>
      <c r="E58" s="69">
        <f t="shared" si="19"/>
        <v>0</v>
      </c>
      <c r="F58" s="70">
        <f t="shared" si="20"/>
        <v>0</v>
      </c>
      <c r="G58" s="69">
        <f t="shared" si="21"/>
        <v>0</v>
      </c>
      <c r="H58" s="71" t="e">
        <f t="shared" si="22"/>
        <v>#DIV/0!</v>
      </c>
      <c r="I58" s="81" t="e">
        <f t="shared" si="4"/>
        <v>#DIV/0!</v>
      </c>
      <c r="J58" s="48"/>
    </row>
    <row r="59" spans="1:10" x14ac:dyDescent="0.2">
      <c r="A59" s="52">
        <f>'Mid-Year Report '!A59</f>
        <v>0</v>
      </c>
      <c r="B59" s="69">
        <f>'Mid-Year Report '!B59</f>
        <v>0</v>
      </c>
      <c r="C59" s="69">
        <f>'Mid-Year Report '!D59</f>
        <v>0</v>
      </c>
      <c r="D59" s="53"/>
      <c r="E59" s="69">
        <f t="shared" si="19"/>
        <v>0</v>
      </c>
      <c r="F59" s="70">
        <f t="shared" si="20"/>
        <v>0</v>
      </c>
      <c r="G59" s="69">
        <f t="shared" si="21"/>
        <v>0</v>
      </c>
      <c r="H59" s="71" t="e">
        <f t="shared" si="22"/>
        <v>#DIV/0!</v>
      </c>
      <c r="I59" s="81" t="e">
        <f t="shared" si="4"/>
        <v>#DIV/0!</v>
      </c>
      <c r="J59" s="48"/>
    </row>
    <row r="60" spans="1:10" x14ac:dyDescent="0.2">
      <c r="A60" s="52">
        <f>'Mid-Year Report '!A60</f>
        <v>0</v>
      </c>
      <c r="B60" s="69">
        <f>'Mid-Year Report '!B60</f>
        <v>0</v>
      </c>
      <c r="C60" s="69">
        <f>'Mid-Year Report '!D60</f>
        <v>0</v>
      </c>
      <c r="D60" s="53"/>
      <c r="E60" s="69">
        <f t="shared" si="19"/>
        <v>0</v>
      </c>
      <c r="F60" s="70">
        <f t="shared" si="20"/>
        <v>0</v>
      </c>
      <c r="G60" s="69">
        <f t="shared" si="21"/>
        <v>0</v>
      </c>
      <c r="H60" s="71" t="e">
        <f t="shared" si="22"/>
        <v>#DIV/0!</v>
      </c>
      <c r="I60" s="81" t="e">
        <f t="shared" si="4"/>
        <v>#DIV/0!</v>
      </c>
      <c r="J60" s="48"/>
    </row>
    <row r="61" spans="1:10" x14ac:dyDescent="0.2">
      <c r="A61" s="52">
        <f>'Mid-Year Report '!A61</f>
        <v>0</v>
      </c>
      <c r="B61" s="69">
        <f>'Mid-Year Report '!B61</f>
        <v>0</v>
      </c>
      <c r="C61" s="69">
        <f>'Mid-Year Report '!D61</f>
        <v>0</v>
      </c>
      <c r="D61" s="53"/>
      <c r="E61" s="69">
        <f t="shared" si="19"/>
        <v>0</v>
      </c>
      <c r="F61" s="70">
        <f t="shared" si="20"/>
        <v>0</v>
      </c>
      <c r="G61" s="69">
        <f t="shared" si="21"/>
        <v>0</v>
      </c>
      <c r="H61" s="71" t="e">
        <f t="shared" si="22"/>
        <v>#DIV/0!</v>
      </c>
      <c r="I61" s="81" t="e">
        <f t="shared" si="4"/>
        <v>#DIV/0!</v>
      </c>
      <c r="J61" s="48"/>
    </row>
    <row r="62" spans="1:10" x14ac:dyDescent="0.2">
      <c r="A62" s="52">
        <f>'Mid-Year Report '!A62</f>
        <v>0</v>
      </c>
      <c r="B62" s="69">
        <f>'Mid-Year Report '!B62</f>
        <v>0</v>
      </c>
      <c r="C62" s="69">
        <f>'Mid-Year Report '!D62</f>
        <v>0</v>
      </c>
      <c r="D62" s="53"/>
      <c r="E62" s="69">
        <f t="shared" si="1"/>
        <v>0</v>
      </c>
      <c r="F62" s="70">
        <f t="shared" si="13"/>
        <v>0</v>
      </c>
      <c r="G62" s="69">
        <f t="shared" si="3"/>
        <v>0</v>
      </c>
      <c r="H62" s="71" t="e">
        <f t="shared" si="14"/>
        <v>#DIV/0!</v>
      </c>
      <c r="I62" s="81" t="e">
        <f t="shared" si="4"/>
        <v>#DIV/0!</v>
      </c>
      <c r="J62" s="48"/>
    </row>
    <row r="63" spans="1:10" x14ac:dyDescent="0.2">
      <c r="A63" s="52">
        <f>'Mid-Year Report '!A63</f>
        <v>0</v>
      </c>
      <c r="B63" s="69">
        <f>'Mid-Year Report '!B63</f>
        <v>0</v>
      </c>
      <c r="C63" s="69">
        <f>'Mid-Year Report '!D63</f>
        <v>0</v>
      </c>
      <c r="D63" s="57"/>
      <c r="E63" s="69">
        <f t="shared" si="1"/>
        <v>0</v>
      </c>
      <c r="F63" s="70">
        <f t="shared" si="13"/>
        <v>0</v>
      </c>
      <c r="G63" s="69">
        <f t="shared" si="3"/>
        <v>0</v>
      </c>
      <c r="H63" s="72" t="e">
        <f t="shared" si="14"/>
        <v>#DIV/0!</v>
      </c>
      <c r="I63" s="81" t="e">
        <f t="shared" si="4"/>
        <v>#DIV/0!</v>
      </c>
      <c r="J63" s="95"/>
    </row>
    <row r="64" spans="1:10" s="59" customFormat="1" ht="15" x14ac:dyDescent="0.2">
      <c r="A64" s="58"/>
      <c r="B64" s="66">
        <f>SUM(B13:B63)</f>
        <v>0</v>
      </c>
      <c r="C64" s="66">
        <f>SUM(C13:C63)</f>
        <v>0</v>
      </c>
      <c r="D64" s="66">
        <f>SUM(D13:D63)</f>
        <v>0</v>
      </c>
      <c r="E64" s="66">
        <f t="shared" ref="E64" si="23">SUM(E13:E63)</f>
        <v>0</v>
      </c>
      <c r="F64" s="66">
        <f>SUM(F13:F63)</f>
        <v>0</v>
      </c>
      <c r="G64" s="66">
        <f>SUM(G13:G63)</f>
        <v>0</v>
      </c>
      <c r="H64" s="67" t="e">
        <f t="shared" si="14"/>
        <v>#DIV/0!</v>
      </c>
      <c r="I64" s="67"/>
      <c r="J64" s="58"/>
    </row>
    <row r="65" spans="1:10" s="62" customFormat="1" ht="15" x14ac:dyDescent="0.2">
      <c r="A65" s="60"/>
      <c r="B65" s="61" t="str">
        <f>IF(C6=B64,"","Does not equal grant award")</f>
        <v/>
      </c>
      <c r="C65" s="61"/>
      <c r="D65" s="61"/>
      <c r="E65" s="61"/>
      <c r="F65" s="61"/>
      <c r="G65" s="61"/>
      <c r="H65" s="61"/>
      <c r="I65" s="61"/>
      <c r="J65" s="60"/>
    </row>
    <row r="66" spans="1:10" s="62" customFormat="1" ht="15" x14ac:dyDescent="0.2">
      <c r="B66" s="41"/>
      <c r="C66" s="41"/>
      <c r="D66" s="41"/>
      <c r="E66" s="41"/>
      <c r="F66" s="41"/>
      <c r="G66" s="41"/>
      <c r="H66" s="41"/>
      <c r="I66" s="41"/>
    </row>
    <row r="67" spans="1:10" s="62" customFormat="1" ht="15" x14ac:dyDescent="0.2"/>
    <row r="68" spans="1:10" s="62" customFormat="1" ht="15" x14ac:dyDescent="0.2"/>
  </sheetData>
  <sheetProtection algorithmName="SHA-512" hashValue="AwuiFH4u0d+igivh0wd2qHKxlKgjBDhITheFkAHYQSmQfpGKhWAkx4floLIQM2v0H5u2GspM4jH1r7ReAUCc8g==" saltValue="k1zf9zVsosr8wSW3IsRF2w==" spinCount="100000" sheet="1" objects="1" scenarios="1" selectLockedCells="1"/>
  <mergeCells count="1">
    <mergeCell ref="A10:J10"/>
  </mergeCells>
  <conditionalFormatting sqref="I13:I37 I39:I63">
    <cfRule type="containsText" dxfId="0" priority="1" operator="containsText" text="*">
      <formula>NOT(ISERROR(SEARCH("*",I13)))</formula>
    </cfRule>
  </conditionalFormatting>
  <pageMargins left="0.7" right="0.7" top="0.75" bottom="0.75" header="0.3" footer="0.3"/>
  <pageSetup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Sample</vt:lpstr>
      <vt:lpstr>Mid-Year Report </vt:lpstr>
      <vt:lpstr>Year-End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Luna, Mina</dc:creator>
  <cp:lastModifiedBy>Medina, Venessa</cp:lastModifiedBy>
  <cp:lastPrinted>2025-05-12T15:14:01Z</cp:lastPrinted>
  <dcterms:created xsi:type="dcterms:W3CDTF">2024-02-27T14:35:26Z</dcterms:created>
  <dcterms:modified xsi:type="dcterms:W3CDTF">2025-05-13T20:14:53Z</dcterms:modified>
</cp:coreProperties>
</file>